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80" yWindow="90" windowWidth="18195" windowHeight="10290"/>
  </bookViews>
  <sheets>
    <sheet name="Pupil Premium" sheetId="3" r:id="rId1"/>
    <sheet name="UIFSM" sheetId="1"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s>
  <definedNames>
    <definedName name="______AD1">#REF!</definedName>
    <definedName name="______AD2">#REF!</definedName>
    <definedName name="_____AD1">#REF!</definedName>
    <definedName name="_____AD2">#REF!</definedName>
    <definedName name="_____KS1">#REF!</definedName>
    <definedName name="_____KS2">#REF!</definedName>
    <definedName name="_____KS3">#REF!</definedName>
    <definedName name="____AD1">#REF!</definedName>
    <definedName name="____AD2">#REF!</definedName>
    <definedName name="____KS1">#REF!</definedName>
    <definedName name="____KS2">#REF!</definedName>
    <definedName name="____KS3">#REF!</definedName>
    <definedName name="____lea95">#REF!</definedName>
    <definedName name="____lea96">#REF!</definedName>
    <definedName name="____lea97">#REF!</definedName>
    <definedName name="____lea98">#REF!</definedName>
    <definedName name="____lu9495">#REF!</definedName>
    <definedName name="____lu9596">#REF!</definedName>
    <definedName name="____lu9697">#REF!</definedName>
    <definedName name="____Num2">'[1]Running info'!#REF!</definedName>
    <definedName name="____pup1">#REF!</definedName>
    <definedName name="____pup2">#REF!</definedName>
    <definedName name="____RO1">#REF!</definedName>
    <definedName name="___AD1">#REF!</definedName>
    <definedName name="___AD2">#REF!</definedName>
    <definedName name="___KS1">#REF!</definedName>
    <definedName name="___KS2">#REF!</definedName>
    <definedName name="___KS3">#REF!</definedName>
    <definedName name="___lea95">#REF!</definedName>
    <definedName name="___lea96">#REF!</definedName>
    <definedName name="___lea97">#REF!</definedName>
    <definedName name="___lea98">#REF!</definedName>
    <definedName name="___lu9495">#REF!</definedName>
    <definedName name="___lu9596">#REF!</definedName>
    <definedName name="___lu9697">#REF!</definedName>
    <definedName name="___Num2">'[1]Running info'!#REF!</definedName>
    <definedName name="___pup1">#REF!</definedName>
    <definedName name="___pup2">#REF!</definedName>
    <definedName name="___RO1">#REF!</definedName>
    <definedName name="__AD1">#REF!</definedName>
    <definedName name="__AD2">#REF!</definedName>
    <definedName name="__KS1">#REF!</definedName>
    <definedName name="__KS2">#REF!</definedName>
    <definedName name="__KS3">#REF!</definedName>
    <definedName name="__lea95">#REF!</definedName>
    <definedName name="__lea96">#REF!</definedName>
    <definedName name="__lea97">#REF!</definedName>
    <definedName name="__lea98">#REF!</definedName>
    <definedName name="__lu9495">#REF!</definedName>
    <definedName name="__lu9596">#REF!</definedName>
    <definedName name="__lu9697">#REF!</definedName>
    <definedName name="__Num2">'[1]Running info'!#REF!</definedName>
    <definedName name="__pup1">#REF!</definedName>
    <definedName name="__pup2">#REF!</definedName>
    <definedName name="__RO1">#REF!</definedName>
    <definedName name="_AD1">#REF!</definedName>
    <definedName name="_AD2">#REF!</definedName>
    <definedName name="_xlnm._FilterDatabase" localSheetId="0" hidden="1">'Pupil Premium'!$C$17:$C$148</definedName>
    <definedName name="_xlnm._FilterDatabase" localSheetId="1" hidden="1">UIFSM!$C$14:$C$113</definedName>
    <definedName name="_KS1">#REF!</definedName>
    <definedName name="_KS2">#REF!</definedName>
    <definedName name="_KS3">#REF!</definedName>
    <definedName name="_lea95">#REF!</definedName>
    <definedName name="_lea96">#REF!</definedName>
    <definedName name="_lea97">#REF!</definedName>
    <definedName name="_lea98">#REF!</definedName>
    <definedName name="_lu9495">#REF!</definedName>
    <definedName name="_lu9596">#REF!</definedName>
    <definedName name="_lu9697">#REF!</definedName>
    <definedName name="_Num2">'[1]Running info'!#REF!</definedName>
    <definedName name="_Order1" hidden="1">255</definedName>
    <definedName name="_Order2" hidden="1">0</definedName>
    <definedName name="_pup1">#REF!</definedName>
    <definedName name="_pup2">#REF!</definedName>
    <definedName name="_RO1">#REF!</definedName>
    <definedName name="_Sort" localSheetId="0" hidden="1">'[2]OPT D 2008-9'!#REF!</definedName>
    <definedName name="_Sort" localSheetId="1" hidden="1">'[2]OPT D 2008-9'!#REF!</definedName>
    <definedName name="_Sort" hidden="1">'[2]OPT D 2008-9'!#REF!</definedName>
    <definedName name="Access_Button" hidden="1">"BeneOUTb_database_List"</definedName>
    <definedName name="AccessDatabase" hidden="1">"N:\USERS\BENCHMARKING\Benefits Admin\BeneOUTb.mdb"</definedName>
    <definedName name="AD">#REF!</definedName>
    <definedName name="ADJ3YO">'[3]3yo adjustment'!#REF!</definedName>
    <definedName name="Adjustments_To_1314_SBS">'[4]Local Factors'!$AA$5</definedName>
    <definedName name="Adjustments_To_1516_SBS">'[5]Local Factors'!$AB$5</definedName>
    <definedName name="ADMIN">#REF!</definedName>
    <definedName name="admin.admin.costs">#REF!</definedName>
    <definedName name="admin.manual.costs">#REF!</definedName>
    <definedName name="admin.net.expend">#REF!</definedName>
    <definedName name="admin.nonpay.costs">#REF!</definedName>
    <definedName name="admin.otherstaff.costs">#REF!</definedName>
    <definedName name="admin.PRC">'[6]Other Forecasting'!#REF!</definedName>
    <definedName name="admin.teachers.pay">#REF!</definedName>
    <definedName name="adminpayinc.1">'[6]Inputs for SWGE Forecasting'!#REF!</definedName>
    <definedName name="adminprcprop">'[6]Other Forecasting'!#REF!</definedName>
    <definedName name="admintotalprc">#REF!</definedName>
    <definedName name="ADULT">#REF!</definedName>
    <definedName name="adult.average.sal">'[7]Inputs for SWGE Forecasting'!#REF!</definedName>
    <definedName name="adult.enhancement">'[7]Inputs for SWGE Forecasting'!#REF!</definedName>
    <definedName name="adult.entitlement">'[7]Inputs for SWGE Forecasting'!#REF!</definedName>
    <definedName name="adult.mortality">'[7]Inputs for SWGE Forecasting'!#REF!</definedName>
    <definedName name="adult.prc.costs">'[7]PRC Repricing Factor'!#REF!</definedName>
    <definedName name="adult.prc.nos">'[6]Inputs for SWGE Forecasting'!#REF!</definedName>
    <definedName name="adult.redundancy">'[7]Inputs for SWGE Forecasting'!#REF!</definedName>
    <definedName name="adult.total.retirees">'[7]Inputs for SWGE Forecasting'!#REF!</definedName>
    <definedName name="adults.prc.index">'[7]PRC Repricing Factor'!#REF!</definedName>
    <definedName name="ADV">'[8]Grant 1.2'!$I$3</definedName>
    <definedName name="ae">'[9]1617TRANS'!#REF!</definedName>
    <definedName name="AEN_UnitCost">#REF!</definedName>
    <definedName name="AENuprate">'[10]03-04 Unit costs'!$D$7</definedName>
    <definedName name="Age_weighted_funding">#REF!</definedName>
    <definedName name="ak">#REF!</definedName>
    <definedName name="all">#REF!</definedName>
    <definedName name="All_distance_threshold">[4]Proforma!$G$42</definedName>
    <definedName name="All_primary_school_pupils">#REF!</definedName>
    <definedName name="All_PupilNo_threshold">[11]Proforma!$G$43</definedName>
    <definedName name="all_rows">#REF!</definedName>
    <definedName name="all_schools">#REF!</definedName>
    <definedName name="All_secondary_school_pupils">#REF!</definedName>
    <definedName name="AllCol">#REF!</definedName>
    <definedName name="AllRow_1">#REF!</definedName>
    <definedName name="AllRow_2">#REF!</definedName>
    <definedName name="AllRow_3">#REF!</definedName>
    <definedName name="AllRow_4">#REF!</definedName>
    <definedName name="AllRow_5">#REF!</definedName>
    <definedName name="AllRow_6">#REF!</definedName>
    <definedName name="amend.netexpend">#REF!</definedName>
    <definedName name="amended.net.expend">'[12]Split Under Fives from Primary'!#REF!</definedName>
    <definedName name="Anchor_DD">'[13]G) De Delegation'!#REF!</definedName>
    <definedName name="Anchor_Factors">[14]Factors!$A$3</definedName>
    <definedName name="Anchor_Input">#REF!</definedName>
    <definedName name="Anchor_NDShare">'[13]F) New Delegation Control'!#REF!</definedName>
    <definedName name="anchor_T1">#REF!</definedName>
    <definedName name="anchor_T4">#REF!</definedName>
    <definedName name="ASB">#REF!</definedName>
    <definedName name="ASD_Alt">[15]Classifications!$O$31</definedName>
    <definedName name="ass_ri">'[16]Adults Fwd Plan'!#REF!</definedName>
    <definedName name="AWPU_KS3_Rate">[4]Proforma!$E$12</definedName>
    <definedName name="AWPU_KS4_Rate">[4]Proforma!$E$13</definedName>
    <definedName name="AWPU_Pri_Rate">[4]Proforma!$E$11</definedName>
    <definedName name="AWPU_Primary_DD_rate">'[4]De Delegation'!$V$8</definedName>
    <definedName name="AWPU_Sec_DD_rate">'[4]De Delegation'!$W$9</definedName>
    <definedName name="Base_Data">#REF!</definedName>
    <definedName name="Baseline_LocationFactor_1">[17]Control!$D$74</definedName>
    <definedName name="Baseline_PhaseWeight_1">[17]Control!$D$73</definedName>
    <definedName name="Baseline_Unit_1">[17]Control!$D$76</definedName>
    <definedName name="BeginCol_1">#REF!</definedName>
    <definedName name="BeginCol_2">#REF!</definedName>
    <definedName name="BeginCol_3">#REF!</definedName>
    <definedName name="BeginCol_4">#REF!</definedName>
    <definedName name="BESD_Alt">[15]Classifications!$O$26</definedName>
    <definedName name="BreakdownSurp00Pri">'[18]2000 Surplus Breakdown'!$A$8:$H$159</definedName>
    <definedName name="BreakdownSurp00Sec">'[18]2000 Surplus Breakdown'!$J$8:$Q$159</definedName>
    <definedName name="Capping_Scaling_YesNo">[4]Proforma!$J$60</definedName>
    <definedName name="careers">'[6]Other Forecasting'!#REF!</definedName>
    <definedName name="careers.service">'[6]Inputs for SWGE Forecasting'!#REF!</definedName>
    <definedName name="cec_e">'[16]CE &amp; Strategy Fwd Plan'!#REF!</definedName>
    <definedName name="cec_ri">'[16]CE &amp; Strategy Fwd Plan'!#REF!</definedName>
    <definedName name="Ceiling">[4]Proforma!$D$61</definedName>
    <definedName name="Centralblock">[19]Central!$C$11:$AZ$27</definedName>
    <definedName name="cexp_e">'[16]CentExp Fwd Plan'!#REF!</definedName>
    <definedName name="cexp_ri">'[16]CentExp Fwd Plan'!#REF!</definedName>
    <definedName name="CG">#REF!</definedName>
    <definedName name="CG.admin.costs">#REF!</definedName>
    <definedName name="CG.gross.expend">#REF!</definedName>
    <definedName name="CG.income">#REF!</definedName>
    <definedName name="CG.manual.costs">#REF!</definedName>
    <definedName name="CG.net.expend">#REF!</definedName>
    <definedName name="CG.nonpay.costs">#REF!</definedName>
    <definedName name="CG.otherstaff.costs">#REF!</definedName>
    <definedName name="CG.PRC.proportion">'[6]Other Forecasting'!#REF!</definedName>
    <definedName name="CG.teaching.costs">#REF!</definedName>
    <definedName name="cgprctotal">#REF!</definedName>
    <definedName name="Chart_Change">#REF!</definedName>
    <definedName name="Chart_Ind">#REF!</definedName>
    <definedName name="CHILD_GUIDANCE">#REF!</definedName>
    <definedName name="CilCnt_4">#REF!</definedName>
    <definedName name="claim">#REF!</definedName>
    <definedName name="claim2">#REF!</definedName>
    <definedName name="Claremont" localSheetId="0">[20]MFG!$N$6</definedName>
    <definedName name="Claremont">[21]Home!$AM$6</definedName>
    <definedName name="ClubForText">[15]Submit!$F$89</definedName>
    <definedName name="Col_Ref_DD">'[13]G) De Delegation'!#REF!</definedName>
    <definedName name="Col_Ref_Factors">'[13]C) Factors'!#REF!</definedName>
    <definedName name="Col_Ref_Input">#REF!</definedName>
    <definedName name="Col_Ref_NDShare">'[13]F) New Delegation Control'!#REF!</definedName>
    <definedName name="Col_Ref_T1">#REF!</definedName>
    <definedName name="Col_Ref_T4">#REF!</definedName>
    <definedName name="ColCnt_3">#REF!</definedName>
    <definedName name="ColCnt_5">#REF!</definedName>
    <definedName name="ColCnt_6">#REF!</definedName>
    <definedName name="colls">#REF!</definedName>
    <definedName name="cols10">#REF!</definedName>
    <definedName name="cols11">#REF!</definedName>
    <definedName name="cols12">#REF!</definedName>
    <definedName name="cols13">#REF!</definedName>
    <definedName name="cols14">#REF!</definedName>
    <definedName name="cols14a">#REF!</definedName>
    <definedName name="cols16">#REF!</definedName>
    <definedName name="cols17">#REF!</definedName>
    <definedName name="cols3a">#REF!</definedName>
    <definedName name="cols3b">#REF!</definedName>
    <definedName name="cols3c">#REF!</definedName>
    <definedName name="cols3d">#REF!</definedName>
    <definedName name="cols5">#REF!</definedName>
    <definedName name="cols6">#REF!</definedName>
    <definedName name="cols6a">#REF!</definedName>
    <definedName name="cols7">#REF!</definedName>
    <definedName name="cols8">#REF!</definedName>
    <definedName name="cols9">#REF!</definedName>
    <definedName name="Complex">#REF!</definedName>
    <definedName name="Condition_A">[17]Control!#REF!</definedName>
    <definedName name="cs_ri">'[16]Children Fwd Plan'!#REF!</definedName>
    <definedName name="ctrl_1516_Pot_DFC">[17]Control!#REF!</definedName>
    <definedName name="ctrl_1617_pot_DFC">[17]Control!#REF!</definedName>
    <definedName name="ctrl_1718_pot_DFC">[17]Control!#REF!</definedName>
    <definedName name="d_ass">#REF!</definedName>
    <definedName name="d_cec">#REF!</definedName>
    <definedName name="d_cexp">#REF!</definedName>
    <definedName name="d_cs">#REF!</definedName>
    <definedName name="d_et">#REF!</definedName>
    <definedName name="d_gov">#REF!</definedName>
    <definedName name="d_hra">#REF!</definedName>
    <definedName name="d_hsg">#REF!</definedName>
    <definedName name="d_pep">#REF!</definedName>
    <definedName name="d_r">#REF!</definedName>
    <definedName name="d_sd">#REF!</definedName>
    <definedName name="d_speg">#REF!</definedName>
    <definedName name="Data">#REF!</definedName>
    <definedName name="DATA1">#REF!</definedName>
    <definedName name="DATA10">[22]CCs!#REF!</definedName>
    <definedName name="DATA11">[22]CCs!#REF!</definedName>
    <definedName name="DATA12">[22]CCs!#REF!</definedName>
    <definedName name="DATA13">#REF!</definedName>
    <definedName name="DATA14">#REF!</definedName>
    <definedName name="DATA2">#REF!</definedName>
    <definedName name="DATA3">#REF!</definedName>
    <definedName name="DATA4">#REF!</definedName>
    <definedName name="DATA5">#REF!</definedName>
    <definedName name="DATA6">'[23]SAP Download'!#REF!</definedName>
    <definedName name="DATA7">[22]CCs!#REF!</definedName>
    <definedName name="DATA8">[22]CCs!#REF!</definedName>
    <definedName name="DATA9">[22]CCs!#REF!</definedName>
    <definedName name="_xlnm.Database">#REF!</definedName>
    <definedName name="DataDD">'[13]G) De Delegation'!#REF!</definedName>
    <definedName name="DataInput">#REF!</definedName>
    <definedName name="DataNDShare">'[13]F) New Delegation Control'!#REF!</definedName>
    <definedName name="datarows">#REF!</definedName>
    <definedName name="DCSF">#REF!</definedName>
    <definedName name="DCSF1">#REF!</definedName>
    <definedName name="DCSF2">[24]Report!$L$8</definedName>
    <definedName name="DD_MF">[15]Submit!$D$72:$D$74</definedName>
    <definedName name="DD_Need">[15]Submit!$D$56:$D$69</definedName>
    <definedName name="DD_NIghts">[15]Submit!$D$39:$D$47</definedName>
    <definedName name="DD_Weeks">[15]Submit!$D$50:$D$53</definedName>
    <definedName name="December">'[9]1617TRANS'!#REF!</definedName>
    <definedName name="Depr_Infl_option">#REF!</definedName>
    <definedName name="Depr_Infl_option_1">#REF!</definedName>
    <definedName name="Deprivation_Option">#REF!</definedName>
    <definedName name="Deprivation_Option_1">#REF!</definedName>
    <definedName name="Deprivation_Pot">#REF!</definedName>
    <definedName name="Deprivation_Pot_1">#REF!</definedName>
    <definedName name="DFC_LocationFactor_1">[17]Control!$D$64</definedName>
    <definedName name="DFC_LS_1">[17]Control!$D$62</definedName>
    <definedName name="DFC_PhaseWeight_1">[17]Control!$D$63</definedName>
    <definedName name="DFC_Q_1">[17]Control!$D$46</definedName>
    <definedName name="DFC_Unit_1">[17]Control!$D$67</definedName>
    <definedName name="DFENO" localSheetId="0">[25]Home!$R$21</definedName>
    <definedName name="DFENO">[21]CFR!$W$19</definedName>
    <definedName name="DISC_AWARDS">#REF!</definedName>
    <definedName name="EAL_Pri">[4]Proforma!$E$25</definedName>
    <definedName name="EAL_Pri_DD_rate">'[4]De Delegation'!$V$21</definedName>
    <definedName name="EAL_Pri_Option">[4]Proforma!$D$25</definedName>
    <definedName name="EAL_Sec">[4]Proforma!$F$26</definedName>
    <definedName name="EAL_Sec_DD_rate">'[4]De Delegation'!$W$22</definedName>
    <definedName name="EAL_Sec_Option">[4]Proforma!$D$26</definedName>
    <definedName name="EAnglia">'[26]Qtab output'!$B$20,'[26]Qtab output'!$B$79,'[26]Qtab output'!$B$105</definedName>
    <definedName name="Earlyyearsblock">[19]EarlyYears!$C$12:$AZ$15</definedName>
    <definedName name="Emidlands">'[26]Qtab output'!$B$31,'[26]Qtab output'!$B$70,'[26]Qtab output'!$B$72,'[26]Qtab output'!$B$82,'[26]Qtab output'!$B$84</definedName>
    <definedName name="EndCol_1">#REF!</definedName>
    <definedName name="EndCol_2">#REF!</definedName>
    <definedName name="EndCol_3">#REF!</definedName>
    <definedName name="enddfes">#REF!</definedName>
    <definedName name="EQU">'[8]Grant 1.2'!$I$2</definedName>
    <definedName name="ESG_General_Funding_Rate_for_mainstream_schools">#REF!</definedName>
    <definedName name="ESG_General_Funding_Rate_for_PRUs">#REF!</definedName>
    <definedName name="ESG_General_Funding_Rate_for_special_schools">#REF!</definedName>
    <definedName name="ESG_Retained_Duties_Funding_Rate">#REF!</definedName>
    <definedName name="et_ri">'[16]E&amp;O Fwd Plan'!#REF!</definedName>
    <definedName name="Exc_Cir1_Total">'[4]New ISB'!$AJ$5</definedName>
    <definedName name="Exc_Cir2_Total">'[4]New ISB'!$AK$5</definedName>
    <definedName name="Exc_Cir3_Total">'[4]New ISB'!$AL$5</definedName>
    <definedName name="Exc_Cir4_Total">'[4]New ISB'!$AM$5</definedName>
    <definedName name="Exc_Cir5_Total">'[4]New ISB'!$AN$5</definedName>
    <definedName name="Exc_Cir6_Total">'[4]New ISB'!$AO$5</definedName>
    <definedName name="EY" localSheetId="0">[25]EarlyYears!$T$23</definedName>
    <definedName name="EY">[21]EarlyYears!$V$23</definedName>
    <definedName name="f">'[27]New Report'!$B$2</definedName>
    <definedName name="FACTORS">#REF!</definedName>
    <definedName name="FE.for.Adults.PRC">'[6]Inputs for SWGE Forecasting'!#REF!</definedName>
    <definedName name="FE.reprice.index">'[6]Calculation of Repricing Factor'!#REF!</definedName>
    <definedName name="FE_Salary_Repricing_Factor">'[7]Inputs for SWGE Forecasting'!#REF!</definedName>
    <definedName name="fee.income">#REF!</definedName>
    <definedName name="FEFC_PERCENT">#REF!</definedName>
    <definedName name="feforadultsprctotal">#REF!</definedName>
    <definedName name="FEHE">#REF!</definedName>
    <definedName name="FirstOcc">'[1]Running info'!#REF!</definedName>
    <definedName name="Floor">#REF!</definedName>
    <definedName name="Floor_Option">#REF!</definedName>
    <definedName name="FLOOR_Y1_1">[17]Control!$D$79</definedName>
    <definedName name="Floor_Y2_1">[17]Control!$D$80</definedName>
    <definedName name="Floor_Y3_1">[17]Control!$D$81</definedName>
    <definedName name="Forname">#REF!</definedName>
    <definedName name="Fringe_Total">'[4]New ISB'!$AE$5</definedName>
    <definedName name="FSM_Pri_DD_rate">'[4]De Delegation'!$V$10</definedName>
    <definedName name="FSM_Pri_Option">[4]Proforma!$D$15</definedName>
    <definedName name="FSM_Pri_Rate">[4]Proforma!$E$15</definedName>
    <definedName name="FSM_Sec_DD_rate">'[4]De Delegation'!$W$11</definedName>
    <definedName name="FSM_Sec_Option">[4]Proforma!$D$16</definedName>
    <definedName name="FSM_Sec_Rate">[4]Proforma!$F$16</definedName>
    <definedName name="FSM_UnitCost">#REF!</definedName>
    <definedName name="FSMPO2">[28]Proforma!$D$15</definedName>
    <definedName name="FY.prim.pups">'[12]Split Under Fives from Primary'!#REF!</definedName>
    <definedName name="General_1314_Pot_1">#REF!</definedName>
    <definedName name="GM_ALLOC">#REF!</definedName>
    <definedName name="gor">#REF!</definedName>
    <definedName name="gov_ri">'[16]Corp Governance Fwd Plan'!#REF!</definedName>
    <definedName name="GRAND_TOTAL">#REF!</definedName>
    <definedName name="grant1997_98">#REF!</definedName>
    <definedName name="GroupID_1">#REF!</definedName>
    <definedName name="GroupID_10">#REF!</definedName>
    <definedName name="GroupID_11">#REF!</definedName>
    <definedName name="GroupID_12">#REF!</definedName>
    <definedName name="GroupID_13">#REF!</definedName>
    <definedName name="GroupID_14">#REF!</definedName>
    <definedName name="GroupID_15">#REF!</definedName>
    <definedName name="GroupID_16">#REF!</definedName>
    <definedName name="GroupID_17">#REF!</definedName>
    <definedName name="GroupID_18">#REF!</definedName>
    <definedName name="GroupID_19">#REF!</definedName>
    <definedName name="GroupID_2">#REF!</definedName>
    <definedName name="GroupID_3">#REF!</definedName>
    <definedName name="GroupID_4">#REF!</definedName>
    <definedName name="GroupID_5">#REF!</definedName>
    <definedName name="GroupID_6">#REF!</definedName>
    <definedName name="GroupID_7">#REF!</definedName>
    <definedName name="GroupID_8">#REF!</definedName>
    <definedName name="GroupID_9">#REF!</definedName>
    <definedName name="H1Tot">#REF!</definedName>
    <definedName name="H2Tot">#REF!</definedName>
    <definedName name="HEADING">[29]Home!$D$9</definedName>
    <definedName name="HEFEIncome">#REF!</definedName>
    <definedName name="HI_Alt">[15]Classifications!$O$36</definedName>
    <definedName name="Highneedsblock">[19]HighNeeds!$C$12:$AZ$23</definedName>
    <definedName name="Holiday_List">'[30]Holidays &amp; Term Dates'!$B$3:$B$112</definedName>
    <definedName name="HOURS">#REF!</definedName>
    <definedName name="hra_ri">'[16]HRA FWD Plan'!#REF!</definedName>
    <definedName name="hsg_e">#REF!</definedName>
    <definedName name="hsg_fye">#REF!</definedName>
    <definedName name="hsg_p">#REF!</definedName>
    <definedName name="hsg_r">#REF!</definedName>
    <definedName name="hsg_ri">#REF!</definedName>
    <definedName name="IDACI_B1_Pri">[4]Proforma!$E$17</definedName>
    <definedName name="IDACI_B1_Pri_DD_rate">'[4]De Delegation'!$V$12</definedName>
    <definedName name="IDACI_B1_Sec">[4]Proforma!$F$17</definedName>
    <definedName name="IDACI_B1_Sec_DD_rate">'[4]De Delegation'!$W$12</definedName>
    <definedName name="IDACI_B2_Pri">[4]Proforma!$E$18</definedName>
    <definedName name="IDACI_B2_Pri_DD_rate">'[4]De Delegation'!$V$13</definedName>
    <definedName name="IDACI_B2_Sec">[4]Proforma!$F$18</definedName>
    <definedName name="IDACI_B2_Sec_DD_rate">'[4]De Delegation'!$W$13</definedName>
    <definedName name="IDACI_B3_Pri">[4]Proforma!$E$19</definedName>
    <definedName name="IDACI_B3_Pri_DD_rate">'[4]De Delegation'!$V$14</definedName>
    <definedName name="IDACI_B3_Sec">[4]Proforma!$F$19</definedName>
    <definedName name="IDACI_B3_Sec_DD_rate">'[4]De Delegation'!$W$14</definedName>
    <definedName name="IDACI_B4_Pri">[4]Proforma!$E$20</definedName>
    <definedName name="IDACI_B4_Pri_DD_rate">'[4]De Delegation'!$V$15</definedName>
    <definedName name="IDACI_B4_Sec">[4]Proforma!$F$20</definedName>
    <definedName name="IDACI_B4_Sec_DD_rate">'[4]De Delegation'!$W$15</definedName>
    <definedName name="IDACI_B5_Pri">[4]Proforma!$E$21</definedName>
    <definedName name="IDACI_B5_Pri_DD_rate">'[4]De Delegation'!$V$16</definedName>
    <definedName name="IDACI_B5_Sec">[4]Proforma!$F$21</definedName>
    <definedName name="IDACI_B5_Sec_DD_rate">'[4]De Delegation'!$W$16</definedName>
    <definedName name="IDACI_B6_Pri">[4]Proforma!$E$22</definedName>
    <definedName name="IDACI_B6_Pri_DD_rate">'[4]De Delegation'!$V$17</definedName>
    <definedName name="IDACI_B6_Sec">[4]Proforma!$F$22</definedName>
    <definedName name="IDACI_B6_Sec_DD_rate">'[4]De Delegation'!$W$17</definedName>
    <definedName name="ijds_pupil_data">#REF!</definedName>
    <definedName name="Incomeblock">[19]Income!$C$13:$AZ$21</definedName>
    <definedName name="INDEPENDENT_FEES">#REF!</definedName>
    <definedName name="Index_Bottom_1">[17]Control!$D$119</definedName>
    <definedName name="Index_LocationFactor_1">[17]Control!$D$112</definedName>
    <definedName name="Index_Max_1">[17]Control!$D$116</definedName>
    <definedName name="Index_Measure_1">[17]Control!$D$113</definedName>
    <definedName name="Index_Min_1">[17]Control!$D$117</definedName>
    <definedName name="Index_PhaseWeight_1">[17]Control!$D$111</definedName>
    <definedName name="Index_Range_1">[17]Control!#REF!</definedName>
    <definedName name="Index_Top_1">[17]Control!$D$118</definedName>
    <definedName name="Indicator">[31]CodeSet!$A$1:$A$2</definedName>
    <definedName name="Indicator2">[31]CodeSet!$A$4:$A$6</definedName>
    <definedName name="INDICATORS">#REF!</definedName>
    <definedName name="Infant">#REF!</definedName>
    <definedName name="Innlond">'[26]Qtab output'!$B$21,'[26]Qtab output'!$B$44,'[26]Qtab output'!$B$47:$B$48,'[26]Qtab output'!$B$61:$B$62,'[26]Qtab output'!$B$67,'[26]Qtab output'!$B$71,'[26]Qtab output'!$B$101,'[26]Qtab output'!$B$110,'[26]Qtab output'!$B$115,'[26]Qtab output'!$B$23:$B$24</definedName>
    <definedName name="inspect.admin.costs">'[7]Other Forecasting'!#REF!</definedName>
    <definedName name="inspect.gross.expend">'[7]Other Forecasting'!#REF!</definedName>
    <definedName name="inspect.income">'[7]Other Forecasting'!#REF!</definedName>
    <definedName name="inspect.manual.costs">'[7]Other Forecasting'!#REF!</definedName>
    <definedName name="inspect.nonpay.costs">'[7]Other Forecasting'!#REF!</definedName>
    <definedName name="inspect.otherstaff.costs">'[7]Other Forecasting'!#REF!</definedName>
    <definedName name="inspect.prc.costs">'[7]Other Forecasting'!#REF!</definedName>
    <definedName name="inspect.PRC.proportion">'[6]Other Forecasting'!#REF!</definedName>
    <definedName name="inspect.teachers.pay">'[7]Other Forecasting'!#REF!</definedName>
    <definedName name="INSPECTION">#REF!</definedName>
    <definedName name="inspection.final.total">'[7]Other Forecasting'!#REF!</definedName>
    <definedName name="inspectprcprop">'[6]Other Forecasting'!#REF!</definedName>
    <definedName name="inspectprctotal">'[7]Other Forecasting'!#REF!</definedName>
    <definedName name="iTotRow">#REF!</definedName>
    <definedName name="j">#REF!,#REF!,#REF!,#REF!,#REF!,#REF!,#REF!,#REF!,#REF!,#REF!,#REF!,#REF!,#REF!,#REF!,#REF!</definedName>
    <definedName name="Jan12_Pupils">#REF!</definedName>
    <definedName name="JournalEntries">[32]Adjust0506!#REF!</definedName>
    <definedName name="JournalEntries2">[32]Adjust0506!#REF!</definedName>
    <definedName name="July">'[9]1617TRANS'!#REF!</definedName>
    <definedName name="Jump_GA1">#REF!</definedName>
    <definedName name="Jump_GB">#REF!</definedName>
    <definedName name="jump_GB2">#REF!</definedName>
    <definedName name="Jump_GC">#REF!</definedName>
    <definedName name="Jump_Guidance">#REF!</definedName>
    <definedName name="jun">'[9]1617TRANS'!#REF!</definedName>
    <definedName name="June">'[9]1617TRANS'!#REF!</definedName>
    <definedName name="junesetpayinc.1">'[6]Inputs for SWGE Forecasting'!#REF!</definedName>
    <definedName name="Junior">#REF!</definedName>
    <definedName name="junko">#REF!</definedName>
    <definedName name="LA_Block_1213_rates">#REF!</definedName>
    <definedName name="LA_Ever_6_FSM_Pupils">#REF!</definedName>
    <definedName name="LA_lookup">'[33]Lookup tab'!$A$2:$B$153</definedName>
    <definedName name="LA_num">'[33]Lookup tab'!$A$2:$A$153</definedName>
    <definedName name="LA_retention_Option">#REF!</definedName>
    <definedName name="LA_retention_Option_1">#REF!</definedName>
    <definedName name="LA_retention_pot">#REF!</definedName>
    <definedName name="LA_retention_pot_1">#REF!</definedName>
    <definedName name="LAC_Pri_DD_rate">'[4]De Delegation'!$V$18</definedName>
    <definedName name="LAC_Rate">[4]Proforma!$E$24</definedName>
    <definedName name="LAC_Sec_DD_rate">'[4]De Delegation'!$W$18</definedName>
    <definedName name="LALookup">[31]CodeSet!$A$13:$C$168</definedName>
    <definedName name="LAST_Nursery">#REF!</definedName>
    <definedName name="LAST_Primary">#REF!</definedName>
    <definedName name="LAST_PriMiddle">#REF!</definedName>
    <definedName name="LAST_SecMiddle">#REF!</definedName>
    <definedName name="LAST_SECONDARY">#REF!</definedName>
    <definedName name="LAST_Special">#REF!</definedName>
    <definedName name="LastDataRow">#REF!</definedName>
    <definedName name="LastT1Used">'[1]Running info'!#REF!</definedName>
    <definedName name="LCHI_Pri">[4]Proforma!$F$29</definedName>
    <definedName name="LCHI_Pri_DD_rate">'[4]De Delegation'!$V$19</definedName>
    <definedName name="LCHI_Pri_Option">[4]Proforma!$D$30</definedName>
    <definedName name="LCHI_Sec">[4]Proforma!$F$31</definedName>
    <definedName name="LCHI_Sec_DD_rate">'[4]De Delegation'!$W$20</definedName>
    <definedName name="lea">#REF!</definedName>
    <definedName name="LEA25perc_Primary">#REF!</definedName>
    <definedName name="LEA25SpecialMeasures_Primary">#REF!</definedName>
    <definedName name="LEA25SpecialMeasures_Secondary">#REF!</definedName>
    <definedName name="leagor">#REF!</definedName>
    <definedName name="lealookup">#REF!</definedName>
    <definedName name="LEAnopassport">#REF!</definedName>
    <definedName name="leanos">#REF!</definedName>
    <definedName name="LEAs">#REF!</definedName>
    <definedName name="lect.reprice.sum">'[6]Calculation of Repricing Factor'!#REF!</definedName>
    <definedName name="Lines">#REF!</definedName>
    <definedName name="lu">#REF!</definedName>
    <definedName name="Lump_Sum_Limit">#REF!</definedName>
    <definedName name="Lump_sum_Pri_DD_rate">'[4]De Delegation'!$V$24</definedName>
    <definedName name="Lump_sum_Sec_DD_rate">'[4]De Delegation'!$W$24</definedName>
    <definedName name="Lump_Sum_total">'[4]New ISB'!$AC$5</definedName>
    <definedName name="LumpSum">#REF!</definedName>
    <definedName name="LYPupils">[34]MFGreport!#REF!</definedName>
    <definedName name="manpayinc.1">'[6]Inputs for SWGE Forecasting'!#REF!</definedName>
    <definedName name="md_2">#REF!</definedName>
    <definedName name="MD_3">#REF!</definedName>
    <definedName name="MDProw">#REF!</definedName>
    <definedName name="MDrow">#REF!</definedName>
    <definedName name="mdsrow">#REF!</definedName>
    <definedName name="MEALS">#REF!</definedName>
    <definedName name="meals.admin.costs">#REF!</definedName>
    <definedName name="meals.income">#REF!</definedName>
    <definedName name="meals.kitchen.costs">#REF!</definedName>
    <definedName name="meals.PRC.proportion">'[6]Other Forecasting'!#REF!</definedName>
    <definedName name="meals.subtotal">#REF!</definedName>
    <definedName name="meals.variable.nonpay">#REF!</definedName>
    <definedName name="mealsprcprop">'[6]Other Forecasting'!#REF!</definedName>
    <definedName name="mealsprctotal">#REF!</definedName>
    <definedName name="MFG_Total">'[4]New ISB'!$BB$5</definedName>
    <definedName name="Mid_distance_threshold">[4]Proforma!$D$42</definedName>
    <definedName name="Mid_PupilNo_threshold">[35]Proforma!$G$42</definedName>
    <definedName name="million">[36]DSGDec!$I$1</definedName>
    <definedName name="MLD_Alt">[15]Classifications!$O$20</definedName>
    <definedName name="Mobility_Pri">[4]Proforma!$E$27</definedName>
    <definedName name="Mobility_Pri_DD_Rate">'[4]De Delegation'!$V$23</definedName>
    <definedName name="Mobility_Sec">[4]Proforma!$F$27</definedName>
    <definedName name="Mobility_Sec_DD_Rate">'[4]De Delegation'!$W$23</definedName>
    <definedName name="month">'[27]New Report'!$J$4</definedName>
    <definedName name="MP">#REF!</definedName>
    <definedName name="MP_Rows">#REF!</definedName>
    <definedName name="MS_Rows">#REF!</definedName>
    <definedName name="msg">#REF!</definedName>
    <definedName name="MSI_Alt">[15]Classifications!$O$37</definedName>
    <definedName name="NAME" localSheetId="0">#REF!</definedName>
    <definedName name="NAME">'[37]Free Entitlement'!$G$19</definedName>
    <definedName name="names">#REF!</definedName>
    <definedName name="ND_Headers">#REF!</definedName>
    <definedName name="NDEP">[38]ISB!#REF!</definedName>
    <definedName name="neff">#REF!</definedName>
    <definedName name="new.second.PRC">'[6]Secondary Forecasting'!#REF!</definedName>
    <definedName name="NewCol_1">#REF!</definedName>
    <definedName name="newcol_10">#REF!</definedName>
    <definedName name="newcol_11">#REF!</definedName>
    <definedName name="newcol_12">#REF!</definedName>
    <definedName name="newcol_13">#REF!</definedName>
    <definedName name="newcol_14">#REF!</definedName>
    <definedName name="newcol_15">#REF!</definedName>
    <definedName name="newcol_16">#REF!</definedName>
    <definedName name="newcol_17">#REF!</definedName>
    <definedName name="newcol_2">#REF!</definedName>
    <definedName name="newcol_20">#REF!</definedName>
    <definedName name="newcol_3">#REF!</definedName>
    <definedName name="newcol_4">#REF!</definedName>
    <definedName name="newcol_5">#REF!</definedName>
    <definedName name="newcol_6">#REF!</definedName>
    <definedName name="newcol_7">#REF!</definedName>
    <definedName name="newcol_8">#REF!</definedName>
    <definedName name="newcol_9">#REF!</definedName>
    <definedName name="NEWN" localSheetId="0">[39]EarlyYears!$AA$19</definedName>
    <definedName name="NEWN">[21]EarlyYears!$AD$19</definedName>
    <definedName name="News">[25]News!#REF!</definedName>
    <definedName name="NewSheet_Nursery">#REF!</definedName>
    <definedName name="NewSheet_Primary">#REF!</definedName>
    <definedName name="Newsheet_PriMiddle">#REF!</definedName>
    <definedName name="NewSheet_SecMiddle">#REF!</definedName>
    <definedName name="NewSheet_Secondary">#REF!</definedName>
    <definedName name="NewSheet_Special">#REF!</definedName>
    <definedName name="NewSheetNursery">#REF!</definedName>
    <definedName name="non_nurse">#REF!</definedName>
    <definedName name="non_prim">#REF!,#REF!</definedName>
    <definedName name="non_sec">#REF!,#REF!</definedName>
    <definedName name="non_spe">#REF!,#REF!</definedName>
    <definedName name="Nonable2_3">#REF!</definedName>
    <definedName name="nonpay.costs">#REF!</definedName>
    <definedName name="nonpay.reprice.sum">'[6]Calculation of Repricing Factor'!$B$349:$G$352</definedName>
    <definedName name="nontable2">#REF!</definedName>
    <definedName name="NonTable2_1">#REF!</definedName>
    <definedName name="NonTable2_2">#REF!</definedName>
    <definedName name="NonTable2_3">#REF!</definedName>
    <definedName name="NonTable2_4">#REF!</definedName>
    <definedName name="NonTable2Rows">#REF!</definedName>
    <definedName name="NOR_TYPE">#REF!</definedName>
    <definedName name="North">'[26]Qtab output'!$B$42,'[26]Qtab output'!$B$77,'[26]Qtab output'!$B$80,'[26]Qtab output'!$B$100,'[26]Qtab output'!$B$106,'[26]Qtab output'!$B$25,'[26]Qtab output'!$B$30,'[26]Qtab output'!$B$36,'[26]Qtab output'!$B$83</definedName>
    <definedName name="Northwest">'[26]Qtab output'!$B$66,'[26]Qtab output'!$B$102,'[26]Qtab output'!$B$94,'[26]Qtab output'!$B$121,'[26]Qtab output'!$B$13,'[26]Qtab output'!$B$18,'[26]Qtab output'!$B$73:$B$74,'[26]Qtab output'!$B$85,'[26]Qtab output'!$B$90,'[26]Qtab output'!$B$92,'[26]Qtab output'!$B$104</definedName>
    <definedName name="Notional_SEN_AWPU_KS3">[4]Proforma!$L$12</definedName>
    <definedName name="Notional_SEN_AWPU_KS4">[4]Proforma!$L$13</definedName>
    <definedName name="Notional_SEN_AWPU_Pri">[4]Proforma!$L$11</definedName>
    <definedName name="Notional_SEN_EAL_Pri">[4]Proforma!$L$25</definedName>
    <definedName name="Notional_SEN_EAL_Sec">[4]Proforma!$M$26</definedName>
    <definedName name="Notional_SEN_ExCir2">[4]Proforma!$L$51</definedName>
    <definedName name="Notional_SEN_ExCir3">[4]Proforma!$L$52</definedName>
    <definedName name="Notional_SEN_ExCir4">[4]Proforma!$L$53</definedName>
    <definedName name="Notional_SEN_ExCir5">[4]Proforma!$L$54</definedName>
    <definedName name="Notional_SEN_ExCir6">[4]Proforma!$L$55</definedName>
    <definedName name="Notional_SEN_FSM_Pri">[4]Proforma!$L$15</definedName>
    <definedName name="Notional_SEN_FSM_Sec">[4]Proforma!$M$16</definedName>
    <definedName name="Notional_SEN_IDACI_B1_Pri">[4]Proforma!$L$17</definedName>
    <definedName name="Notional_SEN_IDACI_B1_Sec">[4]Proforma!$M$17</definedName>
    <definedName name="Notional_SEN_IDACI_B2_Pri">[4]Proforma!$L$18</definedName>
    <definedName name="Notional_SEN_IDACI_B2_Sec">[4]Proforma!$M$18</definedName>
    <definedName name="Notional_SEN_IDACI_B3_Pri">[4]Proforma!$L$19</definedName>
    <definedName name="Notional_SEN_IDACI_B3_Sec">[4]Proforma!$M$19</definedName>
    <definedName name="Notional_SEN_IDACI_B4_Pri">[4]Proforma!$L$20</definedName>
    <definedName name="Notional_SEN_IDACI_B4_Sec">[4]Proforma!$M$20</definedName>
    <definedName name="Notional_SEN_IDACI_B5_Pri">[4]Proforma!$L$21</definedName>
    <definedName name="Notional_SEN_IDACI_B5_Sec">[4]Proforma!$M$21</definedName>
    <definedName name="Notional_SEN_IDACI_B6_Pri">[4]Proforma!$L$22</definedName>
    <definedName name="Notional_SEN_IDACI_B6_Sec">[4]Proforma!$M$22</definedName>
    <definedName name="Notional_SEN_LAC">[4]Proforma!$L$24</definedName>
    <definedName name="Notional_SEN_LCHI_Pri">[4]Proforma!$L$29</definedName>
    <definedName name="Notional_SEN_LCHI_Sec">[4]Proforma!$M$31</definedName>
    <definedName name="Notional_SEN_Lump_sum_Pri">[4]Proforma!$L$37</definedName>
    <definedName name="Notional_SEN_Lump_sum_Sec">[4]Proforma!$M$37</definedName>
    <definedName name="Notional_SEN_Mobility_Pri">[4]Proforma!$L$27</definedName>
    <definedName name="Notional_SEN_Mobility_Sec">[4]Proforma!$M$27</definedName>
    <definedName name="Notional_SEN_PFI">[4]Proforma!$L$46</definedName>
    <definedName name="Notional_SEN_Rates">[4]Proforma!$L$45</definedName>
    <definedName name="Notional_SEN_SixthForm">[4]Proforma!$L$47</definedName>
    <definedName name="Notional_SEN_Sparsity_Pri">[4]Proforma!$L$38</definedName>
    <definedName name="Notional_SEN_Sparsity_Sec">[4]Proforma!$M$38</definedName>
    <definedName name="Notional_SEN_Split_sites">[4]Proforma!$L$44</definedName>
    <definedName name="nrecol_15">#REF!</definedName>
    <definedName name="Nrow">#REF!</definedName>
    <definedName name="NS_Rows">#REF!</definedName>
    <definedName name="NSEN">[38]ISB!#REF!</definedName>
    <definedName name="nurcol2">#REF!</definedName>
    <definedName name="NurCols">#REF!</definedName>
    <definedName name="nurs.classes.income">#REF!</definedName>
    <definedName name="nurs.classes.julypay">#REF!</definedName>
    <definedName name="nurs.classes.netexpend">#REF!</definedName>
    <definedName name="nurs.classes.novpay">#REF!</definedName>
    <definedName name="nurs.classes.othercosts">#REF!</definedName>
    <definedName name="nurs.classes.teaching">#REF!</definedName>
    <definedName name="nurs.pups.income">#REF!</definedName>
    <definedName name="nurs.pups.julypay">#REF!</definedName>
    <definedName name="nurs.pups.netexpend">#REF!</definedName>
    <definedName name="nurs.pups.novpay">#REF!</definedName>
    <definedName name="nurs.pups.othercosts">#REF!</definedName>
    <definedName name="nurs.pups.teaching">#REF!</definedName>
    <definedName name="nursclas.pups">'[6]Inputs for SWGE Forecasting'!$B$144:$H$144</definedName>
    <definedName name="nursclass.wts">'[6]Inputs for SWGE Forecasting'!$C$152:$C$157</definedName>
    <definedName name="nurse_rows">#REF!</definedName>
    <definedName name="nurspups.wts">'[6]Inputs for SWGE Forecasting'!$B$152:$B$157</definedName>
    <definedName name="OESR">#REF!</definedName>
    <definedName name="OESR.admin.costs">#REF!</definedName>
    <definedName name="OESR.manual.costs">#REF!</definedName>
    <definedName name="OESR.nonpay.costs">#REF!</definedName>
    <definedName name="OESR.otherstaff.costs">#REF!</definedName>
    <definedName name="OESR.PRC.proportion">'[6]Other Forecasting'!#REF!</definedName>
    <definedName name="OESR.teachers.pay">#REF!</definedName>
    <definedName name="OESRprcprop">'[6]Other Forecasting'!#REF!</definedName>
    <definedName name="OESRprctotal">#REF!</definedName>
    <definedName name="ofsted">'[7]Other Forecasting'!#REF!</definedName>
    <definedName name="old.second.PRC">'[6]Secondary Forecasting'!#REF!</definedName>
    <definedName name="OLDLAESTAB" localSheetId="0">[25]Home!$B$3</definedName>
    <definedName name="oldlaestab">[21]Home!$AM$7</definedName>
    <definedName name="openclose">#REF!</definedName>
    <definedName name="OthColEnd">#REF!</definedName>
    <definedName name="OthColStart">#REF!</definedName>
    <definedName name="other.income">#REF!</definedName>
    <definedName name="Other.nonpay.cost">'[12]Split Under Fives from Primary'!#REF!</definedName>
    <definedName name="OTHER_TRANSPORT">#REF!</definedName>
    <definedName name="OtherCols">#REF!</definedName>
    <definedName name="otherprcprop">'[7]Inputs for SWGE Forecasting'!#REF!</definedName>
    <definedName name="otheru5.income">#REF!</definedName>
    <definedName name="otheru5.julypay">#REF!</definedName>
    <definedName name="otheru5.netexpend">#REF!</definedName>
    <definedName name="otheru5.novpay">#REF!</definedName>
    <definedName name="otheru5.othercosts">#REF!</definedName>
    <definedName name="otheru5.pups">'[6]Inputs for SWGE Forecasting'!$B$145:$H$145</definedName>
    <definedName name="otheru5.teaching">#REF!</definedName>
    <definedName name="OthSE">'[26]Qtab output'!$B$9:$B$10,'[26]Qtab output'!$B$17,'[26]Qtab output'!$B$39,'[26]Qtab output'!$B$41,'[26]Qtab output'!$B$49,'[26]Qtab output'!$B$54,'[26]Qtab output'!$B$59,'[26]Qtab output'!$B$63,'[26]Qtab output'!$B$86,'[26]Qtab output'!$B$107,'[26]Qtab output'!$B$118</definedName>
    <definedName name="P_P_POP">#REF!</definedName>
    <definedName name="PD_Alt">[15]Classifications!$O$38</definedName>
    <definedName name="PDS_A_1">[17]Control!$D$93</definedName>
    <definedName name="PDS_B_1">[17]Control!$D$94</definedName>
    <definedName name="PDS_C_1">[17]Control!$D$95</definedName>
    <definedName name="PDS_D_1">[17]Control!$D$96</definedName>
    <definedName name="PDS_LocationFactor_1">[17]Control!$D$97</definedName>
    <definedName name="PDS_Measure_1">[17]Control!$D$104</definedName>
    <definedName name="PDS_Method_1">[17]Control!$D$105</definedName>
    <definedName name="PDS_PP_Limit_1">[17]Control!$D$102</definedName>
    <definedName name="PDS_PP_Weights">[17]Control!$D$103</definedName>
    <definedName name="PDS_Q_1">[17]Control!$D$56</definedName>
    <definedName name="PDS_Summ_Type">#REF!</definedName>
    <definedName name="PDS_WeightSpecial_1">[17]Control!$D$98</definedName>
    <definedName name="PDS_WeightVA_1">[17]Control!$D$99</definedName>
    <definedName name="Pension_Repricing_Factor">'[7]Inputs for SWGE Forecasting'!#REF!</definedName>
    <definedName name="pep_e">'[16]Planning, Housing &amp; Regen(cld)'!#REF!</definedName>
    <definedName name="pep_fye">'[16]Planning, Housing &amp; Regen(cld)'!#REF!</definedName>
    <definedName name="pep_ri">'[16]Planning, Housing &amp; Regen(cld)'!#REF!</definedName>
    <definedName name="PFI_Total">'[4]New ISB'!$AH$5</definedName>
    <definedName name="Phase_Weight_P16">[17]Control!$G$22</definedName>
    <definedName name="Phase_Weight_P16_Br">[17]Control!$I$22</definedName>
    <definedName name="Phase_Weight_Pr">[17]Control!$G$19</definedName>
    <definedName name="Phase_Weight_Pr_B">[17]Control!$I$19</definedName>
    <definedName name="Phase_Weight_Sec">[17]Control!$G$20</definedName>
    <definedName name="Phase_Weight_Sec_Br">[17]Control!$I$20</definedName>
    <definedName name="Phase_Weight_Sp">[17]Control!$G$21</definedName>
    <definedName name="Phase_Weight_Sp_Br">[17]Control!$I$21</definedName>
    <definedName name="PhaseTot">#REF!,#REF!,#REF!,#REF!</definedName>
    <definedName name="PhaseTot_1">#REF!</definedName>
    <definedName name="PhaseTot_2">#REF!</definedName>
    <definedName name="PhaseTot_3">#REF!</definedName>
    <definedName name="PhaseTot_4">#REF!</definedName>
    <definedName name="plus5.income">#REF!</definedName>
    <definedName name="plus5.julypay">#REF!</definedName>
    <definedName name="plus5.netexpend">#REF!</definedName>
    <definedName name="plus5.novpay">#REF!</definedName>
    <definedName name="plus5.othercosts">#REF!</definedName>
    <definedName name="plus5.pups">'[6]Inputs for SWGE Forecasting'!$B$147:$H$147</definedName>
    <definedName name="plus5.teaching">#REF!</definedName>
    <definedName name="PMDTot">#REF!</definedName>
    <definedName name="PMLD_Alt">[15]Classifications!$O$22</definedName>
    <definedName name="pmrow">#REF!</definedName>
    <definedName name="Post_16">#REF!</definedName>
    <definedName name="PP_LocationFactor_1">[17]Control!$D$87</definedName>
    <definedName name="PP_LS_1">[17]Control!$D$85</definedName>
    <definedName name="PP_PhaseWeight_1">[17]Control!$D$86</definedName>
    <definedName name="PP_Unit_1">[17]Control!$D$90</definedName>
    <definedName name="PPMDP">#REF!</definedName>
    <definedName name="PPMDS">#REF!</definedName>
    <definedName name="PPN">#REF!</definedName>
    <definedName name="PPP">#REF!</definedName>
    <definedName name="PPS">#REF!</definedName>
    <definedName name="PPSP">#REF!</definedName>
    <definedName name="PRC">#REF!</definedName>
    <definedName name="prc.prim">'[12]Split Under Fives from Primary'!#REF!</definedName>
    <definedName name="prc.sec">'[6]Secondary Forecasting'!#REF!</definedName>
    <definedName name="prcprop">'[6]Secondary Forecasting'!#REF!</definedName>
    <definedName name="Pri_distance_threshold">[4]Proforma!$D$40</definedName>
    <definedName name="Pri_PupilNo_threshold">[4]Proforma!$G$40</definedName>
    <definedName name="prim.average.sal">'[6]Inputs for SWGE Forecasting'!#REF!</definedName>
    <definedName name="prim.bdg.index">'[12]Split Under Fives from Primary'!#REF!</definedName>
    <definedName name="prim.enhancement">'[7]Inputs for SWGE Forecasting'!#REF!</definedName>
    <definedName name="prim.entitlement">'[7]Inputs for SWGE Forecasting'!#REF!</definedName>
    <definedName name="prim.mortality">'[7]Inputs for SWGE Forecasting'!#REF!</definedName>
    <definedName name="prim.net.expend">'[12]Split Under Fives from Primary'!#REF!</definedName>
    <definedName name="prim.nontea.adj">'[6]Inputs for SWGE Forecasting'!$C$135:$H$135</definedName>
    <definedName name="prim.prc.nos">'[7]Inputs for SWGE Forecasting'!#REF!</definedName>
    <definedName name="prim.redundancy">'[7]Inputs for SWGE Forecasting'!#REF!</definedName>
    <definedName name="prim.reprice.ind">'[6]Calculation of Repricing Factor'!$K$240:$P$240</definedName>
    <definedName name="prim.salary.drift">'[12]Split Under Fives from Primary'!#REF!</definedName>
    <definedName name="prim.sect.adj">'[6]Inputs for SWGE Forecasting'!#REF!</definedName>
    <definedName name="prim.subtotal">'[12]Split Under Fives from Primary'!#REF!</definedName>
    <definedName name="prim.total.retirees">'[7]Inputs for SWGE Forecasting'!#REF!</definedName>
    <definedName name="prim_rows">#REF!</definedName>
    <definedName name="primary" localSheetId="0">#REF!,#REF!,#REF!,#REF!,#REF!</definedName>
    <definedName name="primary" localSheetId="1">#REF!,#REF!,#REF!,#REF!,#REF!</definedName>
    <definedName name="primary">#REF!,#REF!,#REF!,#REF!,#REF!</definedName>
    <definedName name="primary.final.total">'[12]Split Under Fives from Primary'!#REF!</definedName>
    <definedName name="primary.prc.costs">'[7]PRC Repricing Factor'!#REF!</definedName>
    <definedName name="primary.prc.index">'[7]PRC Repricing Factor'!#REF!</definedName>
    <definedName name="Primary_Lump_sum">[4]Proforma!$F$37</definedName>
    <definedName name="Primary_new">#REF!</definedName>
    <definedName name="primaryprctotal">'[12]Split Under Fives from Primary'!#REF!</definedName>
    <definedName name="primbldg.in">'[6]Inputs for SWGE Forecasting'!$C$160:$H$160</definedName>
    <definedName name="primbldg.out">'[6]Inputs for SWGE Forecasting'!$C$161:$H$161</definedName>
    <definedName name="primPRC">'[6]Inputs for SWGE Forecasting'!#REF!</definedName>
    <definedName name="primteas">'[6]Inputs for SWGE Forecasting'!$B$139:$H$139</definedName>
    <definedName name="proportion.PRC.second">'[6]Secondary Forecasting'!#REF!</definedName>
    <definedName name="Prorata" localSheetId="0">[40]EarlyYears!$R$9</definedName>
    <definedName name="Prorata">[21]EarlyYears!$R$9</definedName>
    <definedName name="Provider_List">'[41]Provider Listing'!$A$2:$A$411</definedName>
    <definedName name="Provider_Table">'[41]Provider Listing'!$A$2:$B$411</definedName>
    <definedName name="Prow">#REF!</definedName>
    <definedName name="PS_Rows">#REF!</definedName>
    <definedName name="PSBP2_Switch">[17]Control!$D$70</definedName>
    <definedName name="pup">#REF!</definedName>
    <definedName name="pupeq">'[8]Grant 1.2'!$K$5</definedName>
    <definedName name="pupf">'[8]Grant 1.2'!$K$1</definedName>
    <definedName name="pupil.support.expend">#REF!</definedName>
    <definedName name="pupil.support.income">#REF!</definedName>
    <definedName name="Pupil_numbers">#REF!</definedName>
    <definedName name="PUPIL_SUPPORT">#REF!</definedName>
    <definedName name="PupPre">#REF!</definedName>
    <definedName name="PVI">#REF!</definedName>
    <definedName name="Qdate">[15]data!$B$3</definedName>
    <definedName name="qpupiltotal">#REF!</definedName>
    <definedName name="QShortname">[15]Submit!$F$18</definedName>
    <definedName name="r_ri">'[16]Resources Fwd Plan'!#REF!</definedName>
    <definedName name="r_sd">#REF!</definedName>
    <definedName name="RATES">'[42]Total Exclus 2013-14'!$T$5:$Z$6</definedName>
    <definedName name="Rates_Total">'[4]New ISB'!$AG$5</definedName>
    <definedName name="Reasons_list">'[4]Inputs &amp; Adjustments'!$BN$6:$BN$14</definedName>
    <definedName name="Rec_Up">#REF!</definedName>
    <definedName name="Reception_Uplift_YesNo">[4]Proforma!$E$9</definedName>
    <definedName name="Reference">#REF!</definedName>
    <definedName name="Release">[29]Home!$H$11</definedName>
    <definedName name="REM">'[8]Grant 1.2'!$I$5</definedName>
    <definedName name="rising5.income">#REF!</definedName>
    <definedName name="rising5.julypay">#REF!</definedName>
    <definedName name="rising5.netexpend">#REF!</definedName>
    <definedName name="rising5.novpay">#REF!</definedName>
    <definedName name="rising5.othercosts">#REF!</definedName>
    <definedName name="rising5.pups">'[6]Inputs for SWGE Forecasting'!$B$146:$H$146</definedName>
    <definedName name="rising5.teaching">#REF!</definedName>
    <definedName name="risk_ass">#REF!</definedName>
    <definedName name="risk_cec">#REF!</definedName>
    <definedName name="risk_cexp">#REF!</definedName>
    <definedName name="risk_cs">#REF!</definedName>
    <definedName name="risk_et">#REF!</definedName>
    <definedName name="risk_gov">#REF!</definedName>
    <definedName name="risk_hra">#REF!</definedName>
    <definedName name="risk_hsg">#REF!</definedName>
    <definedName name="risk_pep">#REF!</definedName>
    <definedName name="risk_r">#REF!</definedName>
    <definedName name="risk_sd">#REF!</definedName>
    <definedName name="risk_speg">#REF!</definedName>
    <definedName name="RorTot_2">#REF!</definedName>
    <definedName name="RorTot1">#REF!</definedName>
    <definedName name="rownames">#REF!</definedName>
    <definedName name="RowTot">#REF!</definedName>
    <definedName name="RowTot_1">#REF!</definedName>
    <definedName name="RowTot_16">#REF!</definedName>
    <definedName name="RowTot_17">#REF!</definedName>
    <definedName name="RowTot_2">#REF!</definedName>
    <definedName name="RowTot_3">#REF!</definedName>
    <definedName name="RowTot_4">#REF!</definedName>
    <definedName name="RowTot_5">#REF!</definedName>
    <definedName name="RowTot_6">#REF!</definedName>
    <definedName name="SAP">'[29]HighNeeds Orig'!$A$15</definedName>
    <definedName name="Scale_factor">#REF!</definedName>
    <definedName name="Scaling_Factor">[4]Proforma!$G$61</definedName>
    <definedName name="Sch">[43]SchoolPupils!$E$13</definedName>
    <definedName name="Sch_type">[44]Rates!$A$4:$A$8</definedName>
    <definedName name="schno" localSheetId="0">[20]Pupils!$Q$19</definedName>
    <definedName name="schno">[21]Pupils!$Q$19</definedName>
    <definedName name="School_list">'[4]New ISB'!$C$6:$C$250</definedName>
    <definedName name="school_Note">#REF!</definedName>
    <definedName name="SCHOOL_TRANSPORT">#REF!</definedName>
    <definedName name="School_URN_ChartData">#REF!</definedName>
    <definedName name="School_URN_DD">'[13]G) De Delegation'!#REF!</definedName>
    <definedName name="School_URN_Factors">[14]Factors!$A$3:$A$109</definedName>
    <definedName name="School_URN_Input">#REF!</definedName>
    <definedName name="School_URN_NDShare">'[13]F) New Delegation Control'!#REF!</definedName>
    <definedName name="Schools">#REF!</definedName>
    <definedName name="Schoolsblock">[19]Schools!$C$11:$AZ$22</definedName>
    <definedName name="SchRow_Tot">#REF!</definedName>
    <definedName name="SchRowTot">#REF!</definedName>
    <definedName name="SchTypeList">[31]CodeSet!$C$1:$C$10</definedName>
    <definedName name="sd_e">#REF!</definedName>
    <definedName name="sd_fye">#REF!</definedName>
    <definedName name="sd_p">#REF!</definedName>
    <definedName name="sd_r">#REF!</definedName>
    <definedName name="sd_ri">#REF!</definedName>
    <definedName name="sdfye">#REF!</definedName>
    <definedName name="sec.average.sal">'[7]Inputs for SWGE Forecasting'!#REF!</definedName>
    <definedName name="sec.enhancement">'[7]Inputs for SWGE Forecasting'!#REF!</definedName>
    <definedName name="sec.entitlement">'[7]Inputs for SWGE Forecasting'!#REF!</definedName>
    <definedName name="sec.mortality">'[7]Inputs for SWGE Forecasting'!#REF!</definedName>
    <definedName name="sec.other.nonpay">#REF!</definedName>
    <definedName name="SEC.PRC">'[6]Inputs for SWGE Forecasting'!#REF!</definedName>
    <definedName name="sec.prc.nos">'[7]Inputs for SWGE Forecasting'!#REF!</definedName>
    <definedName name="sec.redundancy">'[7]Inputs for SWGE Forecasting'!#REF!</definedName>
    <definedName name="sec.sect.adj">'[6]Inputs for SWGE Forecasting'!#REF!</definedName>
    <definedName name="sec.total.retirees">'[7]Inputs for SWGE Forecasting'!#REF!</definedName>
    <definedName name="Sec_distance_threshold">[4]Proforma!$D$41</definedName>
    <definedName name="Sec_PupilNo_threshold">[4]Proforma!$G$41</definedName>
    <definedName name="sec_rows">#REF!</definedName>
    <definedName name="second.fees.cost">#REF!</definedName>
    <definedName name="second.subtotal">#REF!</definedName>
    <definedName name="secondary" localSheetId="0">#REF!,#REF!,#REF!</definedName>
    <definedName name="secondary" localSheetId="1">#REF!,#REF!,#REF!</definedName>
    <definedName name="secondary">#REF!,#REF!,#REF!</definedName>
    <definedName name="secondary.prc.costs">'[7]PRC Repricing Factor'!#REF!</definedName>
    <definedName name="secondary.prc.index">'[7]PRC Repricing Factor'!#REF!</definedName>
    <definedName name="Secondary_Lump_Sum">[4]Proforma!$H$37</definedName>
    <definedName name="Secondary_new">#REF!</definedName>
    <definedName name="SEN_CC_Table">[30]Coding!$A$4:$B$17</definedName>
    <definedName name="September" localSheetId="0">'[9]1617TRANS'!#REF!</definedName>
    <definedName name="September" localSheetId="1">[21]TRANS!#REF!</definedName>
    <definedName name="September">[21]TRANS!#REF!</definedName>
    <definedName name="Setting" localSheetId="0">#REF!</definedName>
    <definedName name="Setting">'[37]PVI Pupil Report'!$C$8</definedName>
    <definedName name="sheet">#REF!</definedName>
    <definedName name="Sixth_Form_Total">'[4]New ISB'!$AI$5</definedName>
    <definedName name="SIXTHFORM">#REF!</definedName>
    <definedName name="SLASC">#REF!</definedName>
    <definedName name="SLCN_Alt">[15]Classifications!$O$30</definedName>
    <definedName name="SLD_Alt">[15]Classifications!$O$21</definedName>
    <definedName name="SMDTot">#REF!</definedName>
    <definedName name="smrow">#REF!</definedName>
    <definedName name="SP_Rows">#REF!</definedName>
    <definedName name="Sparsity_All_lump_sum">[35]Proforma!$I$38</definedName>
    <definedName name="Sparsity_Mid_lump_sum">[35]Proforma!$H$38</definedName>
    <definedName name="Sparsity_Pri_DD_percentage">'[4]De Delegation'!$V$26</definedName>
    <definedName name="Sparsity_Pri_lump_sum">[4]Proforma!$F$38</definedName>
    <definedName name="Sparsity_Sec_DD_percentage">'[4]De Delegation'!$W$26</definedName>
    <definedName name="Sparsity_Sec_lump_sum">[4]Proforma!$H$38</definedName>
    <definedName name="Sparsity_Total">'[4]New ISB'!$AD$5</definedName>
    <definedName name="spe_rows">#REF!</definedName>
    <definedName name="spec.average.sal">'[7]Inputs for SWGE Forecasting'!#REF!</definedName>
    <definedName name="spec.enhancement">'[7]Inputs for SWGE Forecasting'!#REF!</definedName>
    <definedName name="spec.entitlement">'[7]Inputs for SWGE Forecasting'!#REF!</definedName>
    <definedName name="spec.mortality">'[7]Inputs for SWGE Forecasting'!#REF!</definedName>
    <definedName name="spec.prc.nos">'[7]Inputs for SWGE Forecasting'!#REF!</definedName>
    <definedName name="spec.redundancy">'[7]Inputs for SWGE Forecasting'!#REF!</definedName>
    <definedName name="spec.sect.adj">'[6]Inputs for SWGE Forecasting'!#REF!</definedName>
    <definedName name="spec.total.retirees">'[7]Inputs for SWGE Forecasting'!#REF!</definedName>
    <definedName name="spechide">#REF!</definedName>
    <definedName name="special">#REF!,#REF!</definedName>
    <definedName name="special.fees.cost">#REF!</definedName>
    <definedName name="special.income.tot">#REF!</definedName>
    <definedName name="special.net.expend">#REF!</definedName>
    <definedName name="special.other.nonpay">#REF!</definedName>
    <definedName name="special.prc.costs">'[7]PRC Repricing Factor'!#REF!</definedName>
    <definedName name="special.prc.index">'[7]PRC Repricing Factor'!#REF!</definedName>
    <definedName name="special.subtotal">#REF!</definedName>
    <definedName name="SPECIAL_FACTOR">'[6]Statemented Adjustment Factor '!#REF!</definedName>
    <definedName name="speg_e">#REF!</definedName>
    <definedName name="speg_fye">#REF!</definedName>
    <definedName name="speg_p">#REF!</definedName>
    <definedName name="speg_r">#REF!</definedName>
    <definedName name="speg_ri">#REF!</definedName>
    <definedName name="SpLD_Alt">[15]Classifications!$O$19</definedName>
    <definedName name="Split_Sites_Total">'[4]New ISB'!$AF$5</definedName>
    <definedName name="SProw">#REF!</definedName>
    <definedName name="SPSS">#REF!</definedName>
    <definedName name="Srow">#REF!</definedName>
    <definedName name="SS_OPT">[17]Control!$F$40</definedName>
    <definedName name="SS_Rows">#REF!</definedName>
    <definedName name="SS_Value">[17]Control!$D$40</definedName>
    <definedName name="SSparWgt_LEA">'[10]03-04 Sparsity'!$G$4</definedName>
    <definedName name="SSparWgt_sch">'[10]03-04 Sparsity'!$E$4</definedName>
    <definedName name="Standard">#REF!</definedName>
    <definedName name="StartCol_7">#REF!</definedName>
    <definedName name="StartCol1">#REF!</definedName>
    <definedName name="StartCol10">#REF!</definedName>
    <definedName name="StartCol11">#REF!</definedName>
    <definedName name="StartCol12">#REF!</definedName>
    <definedName name="StartCol13">#REF!</definedName>
    <definedName name="StartCol14">#REF!</definedName>
    <definedName name="StartCol15">#REF!</definedName>
    <definedName name="StartCol16">#REF!</definedName>
    <definedName name="StartCol17">#REF!</definedName>
    <definedName name="StartCol18">#REF!</definedName>
    <definedName name="StartCol19">#REF!</definedName>
    <definedName name="StartCol2">#REF!</definedName>
    <definedName name="StartCol20">#REF!</definedName>
    <definedName name="StartCol3">#REF!</definedName>
    <definedName name="StartCol4">#REF!</definedName>
    <definedName name="StartCol5">#REF!</definedName>
    <definedName name="StartCol6">#REF!</definedName>
    <definedName name="StartCol7">#REF!</definedName>
    <definedName name="StartCol8">#REF!</definedName>
    <definedName name="StartCol9">#REF!</definedName>
    <definedName name="startdfes">#REF!</definedName>
    <definedName name="SUMMARY">#REF!</definedName>
    <definedName name="Swest">'[26]Qtab output'!$B$5,'[26]Qtab output'!$B$27,'[26]Qtab output'!$B$32,'[26]Qtab output'!$B$34,'[26]Qtab output'!$B$43,'[26]Qtab output'!$B$98,'[26]Qtab output'!$B$120</definedName>
    <definedName name="SWGE.years">'[6]Inputs for SWGE Forecasting'!$B$3:$H$3</definedName>
    <definedName name="T_Specialist_Schools_Designated">#REF!</definedName>
    <definedName name="T1_School">#REF!</definedName>
    <definedName name="T1_School_HN">#REF!</definedName>
    <definedName name="T1_Transfer">#REF!</definedName>
    <definedName name="T1Used">'[1]Running info'!#REF!</definedName>
    <definedName name="T2_Notes_Check">#REF!</definedName>
    <definedName name="T4_School">#REF!</definedName>
    <definedName name="table">#REF!</definedName>
    <definedName name="Table_2" localSheetId="0">#REF!,#REF!,#REF!,#REF!,#REF!,#REF!,#REF!,#REF!,#REF!,#REF!,#REF!</definedName>
    <definedName name="Table_2" localSheetId="1">#REF!,#REF!,#REF!,#REF!,#REF!,#REF!,#REF!,#REF!,#REF!,#REF!,#REF!</definedName>
    <definedName name="Table_2">#REF!,#REF!,#REF!,#REF!,#REF!,#REF!,#REF!,#REF!,#REF!,#REF!,#REF!</definedName>
    <definedName name="Table2" localSheetId="0">#REF!,#REF!,#REF!,#REF!,#REF!,#REF!,#REF!</definedName>
    <definedName name="Table2" localSheetId="1">#REF!,#REF!,#REF!,#REF!,#REF!,#REF!,#REF!</definedName>
    <definedName name="Table2">#REF!,#REF!,#REF!,#REF!,#REF!,#REF!,#REF!</definedName>
    <definedName name="Table2_2" localSheetId="0">#REF!,#REF!,#REF!,#REF!,#REF!,#REF!,#REF!</definedName>
    <definedName name="Table2_2" localSheetId="1">#REF!,#REF!,#REF!,#REF!,#REF!,#REF!,#REF!</definedName>
    <definedName name="Table2_2">#REF!,#REF!,#REF!,#REF!,#REF!,#REF!,#REF!</definedName>
    <definedName name="Table2_3" localSheetId="0">#REF!,#REF!,#REF!,#REF!,#REF!,#REF!,#REF!</definedName>
    <definedName name="Table2_3" localSheetId="1">#REF!,#REF!,#REF!,#REF!,#REF!,#REF!,#REF!</definedName>
    <definedName name="Table2_3">#REF!,#REF!,#REF!,#REF!,#REF!,#REF!,#REF!</definedName>
    <definedName name="Table2_4">#REF!</definedName>
    <definedName name="Table2_5" localSheetId="0">#REF!,#REF!,#REF!,#REF!,#REF!,#REF!</definedName>
    <definedName name="Table2_5" localSheetId="1">#REF!,#REF!,#REF!,#REF!,#REF!,#REF!</definedName>
    <definedName name="Table2_5">#REF!,#REF!,#REF!,#REF!,#REF!,#REF!</definedName>
    <definedName name="Tapered_all_lump_sum">[35]Proforma!$K$43</definedName>
    <definedName name="Tapered_mid_lump_sum">[35]Proforma!$K$42</definedName>
    <definedName name="Tapered_primary_lump_sum">[4]Proforma!$K$40</definedName>
    <definedName name="Tapered_secondary_lump_sum">[4]Proforma!$K$41</definedName>
    <definedName name="TC.manual.costs">#REF!</definedName>
    <definedName name="TC.nonpay.costs">#REF!</definedName>
    <definedName name="tc.prc.proportion">'[6]Other Forecasting'!#REF!</definedName>
    <definedName name="TC.support.costs">#REF!</definedName>
    <definedName name="TC.teachers.pay">#REF!</definedName>
    <definedName name="TCtotalprc">#REF!</definedName>
    <definedName name="TE_Nursery">#REF!</definedName>
    <definedName name="TE_Primary">#REF!</definedName>
    <definedName name="TE_SecMiddle">#REF!</definedName>
    <definedName name="TE_Secondary">#REF!</definedName>
    <definedName name="TE_Special">#REF!</definedName>
    <definedName name="teach.reprice.sum">'[6]Calculation of Repricing Factor'!$B$348:$G$348</definedName>
    <definedName name="TEACHER_CENTRES">#REF!</definedName>
    <definedName name="Teacher_s_Salary_Repricing_Factor">'[7]Inputs for SWGE Forecasting'!#REF!</definedName>
    <definedName name="teachpayinc.1">'[6]Inputs for SWGE Forecasting'!#REF!</definedName>
    <definedName name="TEST0">#REF!</definedName>
    <definedName name="TEST1">#REF!</definedName>
    <definedName name="TEST10">#REF!</definedName>
    <definedName name="TEST11">#REF!</definedName>
    <definedName name="TEST12">#REF!</definedName>
    <definedName name="TEST13">#REF!</definedName>
    <definedName name="TEST2">'[45]SAP Download'!#REF!</definedName>
    <definedName name="TEST3">#REF!</definedName>
    <definedName name="TEST4">#REF!</definedName>
    <definedName name="TEST5">#REF!</definedName>
    <definedName name="TEST6">#REF!</definedName>
    <definedName name="TEST7">#REF!</definedName>
    <definedName name="TEST8">#REF!</definedName>
    <definedName name="TEST9">#REF!</definedName>
    <definedName name="TESTHKEY">#REF!</definedName>
    <definedName name="TESTKEYS">#REF!</definedName>
    <definedName name="TESTVKEY">#REF!</definedName>
    <definedName name="TopLEA">[46]Lookups!$B$3</definedName>
    <definedName name="TopRankDefaultDistForRange" hidden="1">0</definedName>
    <definedName name="TopRankDefaultMaxChange" hidden="1">0.1</definedName>
    <definedName name="TopRankDefaultMinChange" hidden="1">-0.1</definedName>
    <definedName name="TopRankDefaultMultiGroupSize" hidden="1">2</definedName>
    <definedName name="TopRankDefaultMultiStepsPerInput" hidden="1">2</definedName>
    <definedName name="TopRankDefaultRangeType" hidden="1">0</definedName>
    <definedName name="TopRankDefaultStepsPerInput" hidden="1">5</definedName>
    <definedName name="TopRankDetailByInputReport" hidden="1">FALSE</definedName>
    <definedName name="TopRankMaxInputsPerGraph" hidden="1">10</definedName>
    <definedName name="TopRankMultiWayReport" hidden="1">FALSE</definedName>
    <definedName name="TopRankNumberOfRuns" hidden="1">1</definedName>
    <definedName name="TopRankOnlyInputsChangeThreshold">0.01</definedName>
    <definedName name="TopRankOnlyInputsOverThreshold" hidden="1">TRUE</definedName>
    <definedName name="TopRankOnlyTopRanking" hidden="1">TRUE</definedName>
    <definedName name="TopRankOutputDetailReport" hidden="1">FALSE</definedName>
    <definedName name="TopRankOutputsAsPercentChange" hidden="1">FALSE</definedName>
    <definedName name="TopRankOverwriteExisting" hidden="1">FALSE</definedName>
    <definedName name="TopRankPauseOnError" hidden="1">FALSE</definedName>
    <definedName name="TopRankPerformPrecedentScanAddOutput" hidden="1">FALSE</definedName>
    <definedName name="TopRankPerformPrecedentScanAtStart" hidden="1">TRUE</definedName>
    <definedName name="TopRankPrecedentScanType" hidden="1">1</definedName>
    <definedName name="TopRankReportAllOutputCells" hidden="1">TRUE</definedName>
    <definedName name="TopRankReportsInExistingWorkbook" hidden="1">FALSE</definedName>
    <definedName name="TopRankReportsInExistingWorkbookName" hidden="1">"Active Workbook"</definedName>
    <definedName name="TopRankReportsInNewWorkbook" hidden="1">TRUE</definedName>
    <definedName name="TopRankSensitivityGraphs" hidden="1">FALSE</definedName>
    <definedName name="TopRankSingleWorkbookAllResults" hidden="1">FALSE</definedName>
    <definedName name="TopRankSpiderGraphs" hidden="1">TRUE</definedName>
    <definedName name="TopRankTornadoGraphs" hidden="1">TRUE</definedName>
    <definedName name="TopRankUpdateDisplay" hidden="1">FALSE</definedName>
    <definedName name="TopRow_1">#REF!</definedName>
    <definedName name="TopRow_16">#REF!</definedName>
    <definedName name="TopRow_17">#REF!</definedName>
    <definedName name="TopRow_2">#REF!</definedName>
    <definedName name="TopRow_3">#REF!</definedName>
    <definedName name="TopRow_4">#REF!</definedName>
    <definedName name="TopRow_5">#REF!</definedName>
    <definedName name="TopRow_6">#REF!</definedName>
    <definedName name="TopRowPri">#REF!</definedName>
    <definedName name="tot.spec.recoupment">#REF!</definedName>
    <definedName name="tot_1">#REF!</definedName>
    <definedName name="tot_2">#REF!</definedName>
    <definedName name="tot_3">#REF!</definedName>
    <definedName name="tot_4">#REF!</definedName>
    <definedName name="tot_5">#REF!</definedName>
    <definedName name="tot_6">#REF!</definedName>
    <definedName name="total.PRC">'[6]Secondary Forecasting'!#REF!</definedName>
    <definedName name="Total_1314_Quantum">#REF!</definedName>
    <definedName name="Total_ACA_inflated_Ever6_Jan12_pupils">#REF!</definedName>
    <definedName name="Total_ACA_inflated_Jan12_pupils">#REF!</definedName>
    <definedName name="Total_DFC">'[47]DFC filter'!$D$11</definedName>
    <definedName name="Total_Ever6_Jan12_pupils">#REF!</definedName>
    <definedName name="Total_Inflated_pupil_numbers">#REF!</definedName>
    <definedName name="Total_Jan12_Inflated_pupils">#REF!</definedName>
    <definedName name="Total_Jan12_pupils">#REF!</definedName>
    <definedName name="Total_Notional_SEN">'[4]New ISB'!$AS$5</definedName>
    <definedName name="Total_Primary_funding">'[4]New ISB'!$AU$5</definedName>
    <definedName name="Total_Secondary_Funding">'[4]New ISB'!$AV$5</definedName>
    <definedName name="TotalBudget_1">[17]Control!$D$38</definedName>
    <definedName name="TotalRow_1">#REF!</definedName>
    <definedName name="TotalRow_2">#REF!</definedName>
    <definedName name="TotalRow_3">#REF!</definedName>
    <definedName name="TotalRow_4">#REF!</definedName>
    <definedName name="TotalRow_5">#REF!</definedName>
    <definedName name="totalspecprc">#REF!</definedName>
    <definedName name="totprc">'[6]Special Forecasting'!#REF!</definedName>
    <definedName name="totprim.pups">'[6]Inputs for SWGE Forecasting'!$B$148:$H$148</definedName>
    <definedName name="Transactions">[48]trans!$C$5639</definedName>
    <definedName name="TRANSPORT">'[6]Other Forecasting'!#REF!</definedName>
    <definedName name="transport.5plus">'[12]Split Under Fives from Primary'!#REF!</definedName>
    <definedName name="transport.nurs.classes">'[12]Split Under Fives from Primary'!#REF!</definedName>
    <definedName name="transport.nurs.pups">'[12]Split Under Fives from Primary'!#REF!</definedName>
    <definedName name="transport.otheru5">'[12]Split Under Fives from Primary'!#REF!</definedName>
    <definedName name="transport.rising5">'[12]Split Under Fives from Primary'!#REF!</definedName>
    <definedName name="TS_Nursery">#REF!</definedName>
    <definedName name="TS_Primary">#REF!</definedName>
    <definedName name="TS_PriMiddle">#REF!</definedName>
    <definedName name="TS_SecMiddle">#REF!</definedName>
    <definedName name="TS_Secondary">#REF!</definedName>
    <definedName name="TS_Special">#REF!</definedName>
    <definedName name="TVEI">'[6]Inputs for SWGE Forecasting'!#REF!</definedName>
    <definedName name="TVEI.income">'[6]Secondary Forecasting'!#REF!</definedName>
    <definedName name="unitvalues">#REF!</definedName>
    <definedName name="Upper">#REF!</definedName>
    <definedName name="URN" localSheetId="0">#REF!</definedName>
    <definedName name="URN" localSheetId="1">#REF!</definedName>
    <definedName name="URN">#REF!</definedName>
    <definedName name="VA_Weight">[17]Control!$I$26</definedName>
    <definedName name="VENDORNO" localSheetId="0">#REF!</definedName>
    <definedName name="VENDORNO">'[37]Free Entitlement'!$I$22</definedName>
    <definedName name="Version" localSheetId="0">[25]Home!$L$16</definedName>
    <definedName name="Version" localSheetId="1">[49]Home!$L$16</definedName>
    <definedName name="Version">[21]CFR!$AD$14</definedName>
    <definedName name="Version2">[25]Home!$L$16</definedName>
    <definedName name="VI_Alt">[15]Classifications!$O$35</definedName>
    <definedName name="weekending">[50]weeks!$F$4:$G$62</definedName>
    <definedName name="Wmidlands">'[26]Qtab output'!$B$12,'[26]Qtab output'!$B$28,'[26]Qtab output'!$B$35,'[26]Qtab output'!$B$93,'[26]Qtab output'!$B$113,'[26]Qtab output'!$B$122,'[26]Qtab output'!$B$53,'[26]Qtab output'!$B$96:$B$97,'[26]Qtab output'!$B$103,'[26]Qtab output'!$B$116</definedName>
    <definedName name="X_Label">#REF!</definedName>
    <definedName name="XAxis">#REF!</definedName>
    <definedName name="Y_Label">#REF!</definedName>
    <definedName name="YAxis">#REF!</definedName>
    <definedName name="Year">[15]data!$B$2</definedName>
    <definedName name="Year_End">'[30]Holidays &amp; Term Dates'!$O$2</definedName>
    <definedName name="Year_Start">'[30]Holidays &amp; Term Dates'!$M$2</definedName>
    <definedName name="YearBudget_1">[17]Control!#REF!</definedName>
    <definedName name="Yorkshumb">'[26]Qtab output'!$B$8,'[26]Qtab output'!$B$33,'[26]Qtab output'!$B$91,'[26]Qtab output'!$B$95,'[26]Qtab output'!$B$14,'[26]Qtab output'!$B$19,'[26]Qtab output'!$B$65,'[26]Qtab output'!$B$69,'[26]Qtab output'!$B$112,'[26]Qtab output'!$B$57,'[26]Qtab output'!$B$81</definedName>
    <definedName name="YOUTH">#REF!</definedName>
    <definedName name="youth.manual.costs">#REF!</definedName>
    <definedName name="youth.net.expend">#REF!</definedName>
    <definedName name="youth.nonpay.costs">#REF!</definedName>
    <definedName name="youth.otherapril.costs">#REF!</definedName>
    <definedName name="youth.PRC">'[6]Other Forecasting'!#REF!</definedName>
    <definedName name="youth.support.costs">#REF!</definedName>
    <definedName name="youth.teachers.pay">#REF!</definedName>
    <definedName name="youthtotalprc">#REF!</definedName>
    <definedName name="z">#REF!</definedName>
  </definedNames>
  <calcPr calcId="144525"/>
</workbook>
</file>

<file path=xl/calcChain.xml><?xml version="1.0" encoding="utf-8"?>
<calcChain xmlns="http://schemas.openxmlformats.org/spreadsheetml/2006/main">
  <c r="E148" i="3" l="1"/>
  <c r="F148" i="3"/>
  <c r="H148" i="3"/>
  <c r="I148" i="3"/>
  <c r="J148" i="3"/>
  <c r="L148" i="3"/>
  <c r="M148" i="3"/>
  <c r="N148" i="3"/>
  <c r="P148" i="3"/>
  <c r="D148" i="3"/>
  <c r="E146" i="3"/>
  <c r="F146" i="3"/>
  <c r="H146" i="3"/>
  <c r="I146" i="3"/>
  <c r="J146" i="3"/>
  <c r="L146" i="3"/>
  <c r="M146" i="3"/>
  <c r="N146" i="3"/>
  <c r="O146" i="3"/>
  <c r="P146" i="3"/>
  <c r="D146" i="3"/>
  <c r="P140" i="3"/>
  <c r="N140" i="3"/>
  <c r="M140" i="3"/>
  <c r="L140" i="3"/>
  <c r="J140" i="3"/>
  <c r="I140" i="3"/>
  <c r="H140" i="3"/>
  <c r="E140" i="3"/>
  <c r="F140" i="3"/>
  <c r="D140" i="3"/>
  <c r="P116" i="3"/>
  <c r="N116" i="3"/>
  <c r="M116" i="3"/>
  <c r="L116" i="3"/>
  <c r="J116" i="3"/>
  <c r="I116" i="3"/>
  <c r="H116" i="3"/>
  <c r="E116" i="3"/>
  <c r="F116" i="3"/>
  <c r="D116" i="3"/>
  <c r="P112" i="3"/>
  <c r="N112" i="3"/>
  <c r="M112" i="3"/>
  <c r="L112" i="3"/>
  <c r="J112" i="3"/>
  <c r="I112" i="3"/>
  <c r="H112" i="3"/>
  <c r="E112" i="3"/>
  <c r="F112" i="3"/>
  <c r="D112" i="3"/>
  <c r="P21" i="3"/>
  <c r="N21" i="3"/>
  <c r="M21" i="3"/>
  <c r="L21" i="3"/>
  <c r="J21" i="3"/>
  <c r="I21" i="3"/>
  <c r="H21" i="3"/>
  <c r="E21" i="3"/>
  <c r="F21" i="3"/>
  <c r="D21" i="3"/>
  <c r="L114" i="3"/>
  <c r="M114" i="3"/>
  <c r="N114" i="3"/>
  <c r="L51" i="3"/>
  <c r="M51" i="3"/>
  <c r="N51" i="3" s="1"/>
  <c r="L27" i="3"/>
  <c r="M27" i="3"/>
  <c r="N27" i="3" s="1"/>
  <c r="L30" i="3"/>
  <c r="M30" i="3"/>
  <c r="N30" i="3" s="1"/>
  <c r="L82" i="3"/>
  <c r="M82" i="3"/>
  <c r="N82" i="3" s="1"/>
  <c r="L34" i="3"/>
  <c r="M34" i="3"/>
  <c r="N34" i="3" s="1"/>
  <c r="L33" i="3"/>
  <c r="M33" i="3"/>
  <c r="N33" i="3" s="1"/>
  <c r="L35" i="3"/>
  <c r="M35" i="3"/>
  <c r="L37" i="3"/>
  <c r="M37" i="3"/>
  <c r="N37" i="3" s="1"/>
  <c r="L39" i="3"/>
  <c r="M39" i="3"/>
  <c r="L41" i="3"/>
  <c r="M41" i="3"/>
  <c r="L42" i="3"/>
  <c r="M42" i="3"/>
  <c r="L43" i="3"/>
  <c r="M43" i="3"/>
  <c r="N43" i="3"/>
  <c r="L44" i="3"/>
  <c r="M44" i="3"/>
  <c r="N44" i="3" s="1"/>
  <c r="L47" i="3"/>
  <c r="M47" i="3"/>
  <c r="N47" i="3" s="1"/>
  <c r="L46" i="3"/>
  <c r="M46" i="3"/>
  <c r="N46" i="3" s="1"/>
  <c r="L26" i="3"/>
  <c r="M26" i="3"/>
  <c r="N26" i="3" s="1"/>
  <c r="L48" i="3"/>
  <c r="M48" i="3"/>
  <c r="L50" i="3"/>
  <c r="M50" i="3"/>
  <c r="L52" i="3"/>
  <c r="M52" i="3"/>
  <c r="L53" i="3"/>
  <c r="M53" i="3"/>
  <c r="N53" i="3" s="1"/>
  <c r="L54" i="3"/>
  <c r="M54" i="3"/>
  <c r="N54" i="3" s="1"/>
  <c r="L56" i="3"/>
  <c r="M56" i="3"/>
  <c r="N56" i="3" s="1"/>
  <c r="L55" i="3"/>
  <c r="M55" i="3"/>
  <c r="N55" i="3" s="1"/>
  <c r="L57" i="3"/>
  <c r="M57" i="3"/>
  <c r="N57" i="3" s="1"/>
  <c r="L58" i="3"/>
  <c r="M58" i="3"/>
  <c r="N58" i="3" s="1"/>
  <c r="L60" i="3"/>
  <c r="M60" i="3"/>
  <c r="N60" i="3" s="1"/>
  <c r="L61" i="3"/>
  <c r="M61" i="3"/>
  <c r="N61" i="3" s="1"/>
  <c r="L64" i="3"/>
  <c r="M64" i="3"/>
  <c r="N64" i="3" s="1"/>
  <c r="L65" i="3"/>
  <c r="M65" i="3"/>
  <c r="L79" i="3"/>
  <c r="M79" i="3"/>
  <c r="L84" i="3"/>
  <c r="M84" i="3"/>
  <c r="L72" i="3"/>
  <c r="M72" i="3"/>
  <c r="N72" i="3"/>
  <c r="L74" i="3"/>
  <c r="M74" i="3"/>
  <c r="N74" i="3" s="1"/>
  <c r="L73" i="3"/>
  <c r="M73" i="3"/>
  <c r="N73" i="3" s="1"/>
  <c r="L75" i="3"/>
  <c r="M75" i="3"/>
  <c r="N75" i="3" s="1"/>
  <c r="L102" i="3"/>
  <c r="M102" i="3"/>
  <c r="N102" i="3" s="1"/>
  <c r="L70" i="3"/>
  <c r="M70" i="3"/>
  <c r="L107" i="3"/>
  <c r="M107" i="3"/>
  <c r="L98" i="3"/>
  <c r="M98" i="3"/>
  <c r="L111" i="3"/>
  <c r="M111" i="3"/>
  <c r="N111" i="3"/>
  <c r="L105" i="3"/>
  <c r="M105" i="3"/>
  <c r="N105" i="3" s="1"/>
  <c r="L106" i="3"/>
  <c r="M106" i="3"/>
  <c r="N106" i="3" s="1"/>
  <c r="L109" i="3"/>
  <c r="M109" i="3"/>
  <c r="N109" i="3" s="1"/>
  <c r="L36" i="3"/>
  <c r="M36" i="3"/>
  <c r="N36" i="3" s="1"/>
  <c r="L99" i="3"/>
  <c r="M99" i="3"/>
  <c r="L80" i="3"/>
  <c r="M80" i="3"/>
  <c r="L81" i="3"/>
  <c r="M81" i="3"/>
  <c r="L45" i="3"/>
  <c r="M45" i="3"/>
  <c r="N45" i="3"/>
  <c r="L108" i="3"/>
  <c r="M108" i="3"/>
  <c r="N108" i="3" s="1"/>
  <c r="L103" i="3"/>
  <c r="M103" i="3"/>
  <c r="N103" i="3" s="1"/>
  <c r="L78" i="3"/>
  <c r="M78" i="3"/>
  <c r="L28" i="3"/>
  <c r="M28" i="3"/>
  <c r="L25" i="3"/>
  <c r="M25" i="3"/>
  <c r="L38" i="3"/>
  <c r="M38" i="3"/>
  <c r="N38" i="3" s="1"/>
  <c r="L62" i="3"/>
  <c r="M62" i="3"/>
  <c r="N62" i="3" s="1"/>
  <c r="L71" i="3"/>
  <c r="M71" i="3"/>
  <c r="N71" i="3"/>
  <c r="L89" i="3"/>
  <c r="M89" i="3"/>
  <c r="N89" i="3" s="1"/>
  <c r="L90" i="3"/>
  <c r="M90" i="3"/>
  <c r="N90" i="3" s="1"/>
  <c r="L92" i="3"/>
  <c r="M92" i="3"/>
  <c r="L93" i="3"/>
  <c r="M93" i="3"/>
  <c r="N93" i="3" s="1"/>
  <c r="L94" i="3"/>
  <c r="M94" i="3"/>
  <c r="L95" i="3"/>
  <c r="M95" i="3"/>
  <c r="L87" i="3"/>
  <c r="M87" i="3"/>
  <c r="L104" i="3"/>
  <c r="M104" i="3"/>
  <c r="N104" i="3"/>
  <c r="L24" i="3"/>
  <c r="M24" i="3"/>
  <c r="N24" i="3" s="1"/>
  <c r="L100" i="3"/>
  <c r="M100" i="3"/>
  <c r="N100" i="3" s="1"/>
  <c r="L77" i="3"/>
  <c r="M77" i="3"/>
  <c r="L86" i="3"/>
  <c r="M86" i="3"/>
  <c r="N86" i="3" s="1"/>
  <c r="L88" i="3"/>
  <c r="M88" i="3"/>
  <c r="L97" i="3"/>
  <c r="M97" i="3"/>
  <c r="L96" i="3"/>
  <c r="M96" i="3"/>
  <c r="L91" i="3"/>
  <c r="M91" i="3"/>
  <c r="N91" i="3" s="1"/>
  <c r="L85" i="3"/>
  <c r="M85" i="3"/>
  <c r="N85" i="3" s="1"/>
  <c r="L31" i="3"/>
  <c r="M31" i="3"/>
  <c r="N31" i="3" s="1"/>
  <c r="L83" i="3"/>
  <c r="M83" i="3"/>
  <c r="N83" i="3" s="1"/>
  <c r="L69" i="3"/>
  <c r="M69" i="3"/>
  <c r="N69" i="3" s="1"/>
  <c r="L101" i="3"/>
  <c r="M101" i="3"/>
  <c r="L63" i="3"/>
  <c r="M63" i="3"/>
  <c r="L59" i="3"/>
  <c r="M59" i="3"/>
  <c r="L110" i="3"/>
  <c r="M110" i="3"/>
  <c r="L32" i="3"/>
  <c r="M32" i="3"/>
  <c r="N32" i="3" s="1"/>
  <c r="L23" i="3"/>
  <c r="M23" i="3"/>
  <c r="N23" i="3" s="1"/>
  <c r="L19" i="3"/>
  <c r="M19" i="3"/>
  <c r="L40" i="3"/>
  <c r="M40" i="3"/>
  <c r="N40" i="3"/>
  <c r="L66" i="3"/>
  <c r="M66" i="3"/>
  <c r="N66" i="3" s="1"/>
  <c r="L29" i="3"/>
  <c r="M29" i="3"/>
  <c r="N29" i="3" s="1"/>
  <c r="L131" i="3"/>
  <c r="M131" i="3"/>
  <c r="N131" i="3" s="1"/>
  <c r="L135" i="3"/>
  <c r="M135" i="3"/>
  <c r="N135" i="3" s="1"/>
  <c r="L124" i="3"/>
  <c r="M124" i="3"/>
  <c r="L138" i="3"/>
  <c r="M138" i="3"/>
  <c r="L139" i="3"/>
  <c r="M139" i="3"/>
  <c r="L129" i="3"/>
  <c r="M129" i="3"/>
  <c r="N129" i="3"/>
  <c r="L121" i="3"/>
  <c r="M121" i="3"/>
  <c r="N121" i="3" s="1"/>
  <c r="L120" i="3"/>
  <c r="M120" i="3"/>
  <c r="N120" i="3" s="1"/>
  <c r="L122" i="3"/>
  <c r="M122" i="3"/>
  <c r="L136" i="3"/>
  <c r="M136" i="3"/>
  <c r="N136" i="3" s="1"/>
  <c r="L137" i="3"/>
  <c r="M137" i="3"/>
  <c r="L49" i="3"/>
  <c r="M49" i="3"/>
  <c r="N49" i="3" s="1"/>
  <c r="L76" i="3"/>
  <c r="M76" i="3"/>
  <c r="L126" i="3"/>
  <c r="M126" i="3"/>
  <c r="N126" i="3"/>
  <c r="L130" i="3"/>
  <c r="M130" i="3"/>
  <c r="N130" i="3" s="1"/>
  <c r="L128" i="3"/>
  <c r="M128" i="3"/>
  <c r="N128" i="3" s="1"/>
  <c r="L133" i="3"/>
  <c r="M133" i="3"/>
  <c r="L134" i="3"/>
  <c r="M134" i="3"/>
  <c r="N134" i="3" s="1"/>
  <c r="L123" i="3"/>
  <c r="M123" i="3"/>
  <c r="L118" i="3"/>
  <c r="M118" i="3"/>
  <c r="N118" i="3" s="1"/>
  <c r="L132" i="3"/>
  <c r="M132" i="3"/>
  <c r="L119" i="3"/>
  <c r="M119" i="3"/>
  <c r="N119" i="3"/>
  <c r="L125" i="3"/>
  <c r="M125" i="3"/>
  <c r="N125" i="3" s="1"/>
  <c r="L127" i="3"/>
  <c r="M127" i="3"/>
  <c r="N127" i="3" s="1"/>
  <c r="L67" i="3"/>
  <c r="M67" i="3"/>
  <c r="L68" i="3"/>
  <c r="M68" i="3"/>
  <c r="N68" i="3" s="1"/>
  <c r="L18" i="3"/>
  <c r="M18" i="3"/>
  <c r="L20" i="3"/>
  <c r="M20" i="3"/>
  <c r="L144" i="3"/>
  <c r="M144" i="3"/>
  <c r="L143" i="3"/>
  <c r="M143" i="3"/>
  <c r="N143" i="3"/>
  <c r="L145" i="3"/>
  <c r="M145" i="3"/>
  <c r="N145" i="3" s="1"/>
  <c r="L142" i="3"/>
  <c r="M142" i="3"/>
  <c r="N142" i="3" s="1"/>
  <c r="H114" i="3"/>
  <c r="I114" i="3"/>
  <c r="J114" i="3" s="1"/>
  <c r="H51" i="3"/>
  <c r="I51" i="3"/>
  <c r="H27" i="3"/>
  <c r="I27" i="3"/>
  <c r="H30" i="3"/>
  <c r="I30" i="3"/>
  <c r="H82" i="3"/>
  <c r="I82" i="3"/>
  <c r="J82" i="3"/>
  <c r="H34" i="3"/>
  <c r="I34" i="3"/>
  <c r="J34" i="3" s="1"/>
  <c r="H33" i="3"/>
  <c r="I33" i="3"/>
  <c r="J33" i="3" s="1"/>
  <c r="H35" i="3"/>
  <c r="I35" i="3"/>
  <c r="H37" i="3"/>
  <c r="I37" i="3"/>
  <c r="J37" i="3" s="1"/>
  <c r="H39" i="3"/>
  <c r="I39" i="3"/>
  <c r="H41" i="3"/>
  <c r="I41" i="3"/>
  <c r="H42" i="3"/>
  <c r="I42" i="3"/>
  <c r="H43" i="3"/>
  <c r="I43" i="3"/>
  <c r="H44" i="3"/>
  <c r="I44" i="3"/>
  <c r="J44" i="3" s="1"/>
  <c r="H47" i="3"/>
  <c r="I47" i="3"/>
  <c r="J47" i="3" s="1"/>
  <c r="H46" i="3"/>
  <c r="I46" i="3"/>
  <c r="J46" i="3" s="1"/>
  <c r="H26" i="3"/>
  <c r="I26" i="3"/>
  <c r="J26" i="3" s="1"/>
  <c r="H48" i="3"/>
  <c r="I48" i="3"/>
  <c r="J48" i="3" s="1"/>
  <c r="H50" i="3"/>
  <c r="I50" i="3"/>
  <c r="J50" i="3" s="1"/>
  <c r="H52" i="3"/>
  <c r="I52" i="3"/>
  <c r="J52" i="3" s="1"/>
  <c r="H53" i="3"/>
  <c r="I53" i="3"/>
  <c r="J53" i="3" s="1"/>
  <c r="H54" i="3"/>
  <c r="I54" i="3"/>
  <c r="H56" i="3"/>
  <c r="I56" i="3"/>
  <c r="J56" i="3" s="1"/>
  <c r="H55" i="3"/>
  <c r="I55" i="3"/>
  <c r="H57" i="3"/>
  <c r="I57" i="3"/>
  <c r="H58" i="3"/>
  <c r="I58" i="3"/>
  <c r="H60" i="3"/>
  <c r="I60" i="3"/>
  <c r="H61" i="3"/>
  <c r="I61" i="3"/>
  <c r="H64" i="3"/>
  <c r="I64" i="3"/>
  <c r="H65" i="3"/>
  <c r="I65" i="3"/>
  <c r="H79" i="3"/>
  <c r="I79" i="3"/>
  <c r="J79" i="3"/>
  <c r="H84" i="3"/>
  <c r="I84" i="3"/>
  <c r="J84" i="3" s="1"/>
  <c r="H72" i="3"/>
  <c r="I72" i="3"/>
  <c r="J72" i="3" s="1"/>
  <c r="H74" i="3"/>
  <c r="I74" i="3"/>
  <c r="H73" i="3"/>
  <c r="I73" i="3"/>
  <c r="J73" i="3" s="1"/>
  <c r="H75" i="3"/>
  <c r="I75" i="3"/>
  <c r="J75" i="3" s="1"/>
  <c r="H102" i="3"/>
  <c r="I102" i="3"/>
  <c r="J102" i="3" s="1"/>
  <c r="H70" i="3"/>
  <c r="I70" i="3"/>
  <c r="H107" i="3"/>
  <c r="I107" i="3"/>
  <c r="J107" i="3" s="1"/>
  <c r="H98" i="3"/>
  <c r="I98" i="3"/>
  <c r="H111" i="3"/>
  <c r="I111" i="3"/>
  <c r="H105" i="3"/>
  <c r="I105" i="3"/>
  <c r="H106" i="3"/>
  <c r="I106" i="3"/>
  <c r="J106" i="3"/>
  <c r="H109" i="3"/>
  <c r="I109" i="3"/>
  <c r="J109" i="3" s="1"/>
  <c r="H36" i="3"/>
  <c r="I36" i="3"/>
  <c r="J36" i="3" s="1"/>
  <c r="H99" i="3"/>
  <c r="I99" i="3"/>
  <c r="H80" i="3"/>
  <c r="I80" i="3"/>
  <c r="J80" i="3" s="1"/>
  <c r="H81" i="3"/>
  <c r="I81" i="3"/>
  <c r="H45" i="3"/>
  <c r="I45" i="3"/>
  <c r="H108" i="3"/>
  <c r="I108" i="3"/>
  <c r="H103" i="3"/>
  <c r="I103" i="3"/>
  <c r="J103" i="3"/>
  <c r="H78" i="3"/>
  <c r="I78" i="3"/>
  <c r="J78" i="3" s="1"/>
  <c r="H28" i="3"/>
  <c r="I28" i="3"/>
  <c r="J28" i="3" s="1"/>
  <c r="H25" i="3"/>
  <c r="I25" i="3"/>
  <c r="H38" i="3"/>
  <c r="I38" i="3"/>
  <c r="J38" i="3" s="1"/>
  <c r="H62" i="3"/>
  <c r="I62" i="3"/>
  <c r="H71" i="3"/>
  <c r="I71" i="3"/>
  <c r="H89" i="3"/>
  <c r="I89" i="3"/>
  <c r="H90" i="3"/>
  <c r="I90" i="3"/>
  <c r="H92" i="3"/>
  <c r="I92" i="3"/>
  <c r="H93" i="3"/>
  <c r="I93" i="3"/>
  <c r="J93" i="3"/>
  <c r="H94" i="3"/>
  <c r="I94" i="3"/>
  <c r="J94" i="3" s="1"/>
  <c r="H95" i="3"/>
  <c r="I95" i="3"/>
  <c r="J95" i="3" s="1"/>
  <c r="H87" i="3"/>
  <c r="I87" i="3"/>
  <c r="J87" i="3" s="1"/>
  <c r="H104" i="3"/>
  <c r="I104" i="3"/>
  <c r="J104" i="3" s="1"/>
  <c r="H24" i="3"/>
  <c r="I24" i="3"/>
  <c r="H100" i="3"/>
  <c r="I100" i="3"/>
  <c r="H77" i="3"/>
  <c r="I77" i="3"/>
  <c r="H86" i="3"/>
  <c r="I86" i="3"/>
  <c r="H88" i="3"/>
  <c r="I88" i="3"/>
  <c r="H97" i="3"/>
  <c r="I97" i="3"/>
  <c r="H96" i="3"/>
  <c r="I96" i="3"/>
  <c r="H91" i="3"/>
  <c r="I91" i="3"/>
  <c r="H85" i="3"/>
  <c r="I85" i="3"/>
  <c r="J85" i="3" s="1"/>
  <c r="H31" i="3"/>
  <c r="I31" i="3"/>
  <c r="J31" i="3" s="1"/>
  <c r="H83" i="3"/>
  <c r="I83" i="3"/>
  <c r="J83" i="3" s="1"/>
  <c r="H69" i="3"/>
  <c r="I69" i="3"/>
  <c r="J69" i="3" s="1"/>
  <c r="H101" i="3"/>
  <c r="I101" i="3"/>
  <c r="J101" i="3" s="1"/>
  <c r="H63" i="3"/>
  <c r="I63" i="3"/>
  <c r="J63" i="3" s="1"/>
  <c r="H59" i="3"/>
  <c r="I59" i="3"/>
  <c r="J59" i="3" s="1"/>
  <c r="H110" i="3"/>
  <c r="I110" i="3"/>
  <c r="J110" i="3" s="1"/>
  <c r="H32" i="3"/>
  <c r="I32" i="3"/>
  <c r="H23" i="3"/>
  <c r="I23" i="3"/>
  <c r="H19" i="3"/>
  <c r="I19" i="3"/>
  <c r="H40" i="3"/>
  <c r="I40" i="3"/>
  <c r="J40" i="3"/>
  <c r="H66" i="3"/>
  <c r="I66" i="3"/>
  <c r="J66" i="3" s="1"/>
  <c r="H29" i="3"/>
  <c r="I29" i="3"/>
  <c r="J29" i="3" s="1"/>
  <c r="H131" i="3"/>
  <c r="I131" i="3"/>
  <c r="H135" i="3"/>
  <c r="I135" i="3"/>
  <c r="J135" i="3" s="1"/>
  <c r="H124" i="3"/>
  <c r="I124" i="3"/>
  <c r="H138" i="3"/>
  <c r="I138" i="3"/>
  <c r="H139" i="3"/>
  <c r="I139" i="3"/>
  <c r="H129" i="3"/>
  <c r="I129" i="3"/>
  <c r="J129" i="3"/>
  <c r="H121" i="3"/>
  <c r="I121" i="3"/>
  <c r="J121" i="3" s="1"/>
  <c r="H120" i="3"/>
  <c r="I120" i="3"/>
  <c r="J120" i="3" s="1"/>
  <c r="H122" i="3"/>
  <c r="I122" i="3"/>
  <c r="H136" i="3"/>
  <c r="I136" i="3"/>
  <c r="J136" i="3" s="1"/>
  <c r="H137" i="3"/>
  <c r="I137" i="3"/>
  <c r="H49" i="3"/>
  <c r="I49" i="3"/>
  <c r="H76" i="3"/>
  <c r="I76" i="3"/>
  <c r="H126" i="3"/>
  <c r="I126" i="3"/>
  <c r="J126" i="3"/>
  <c r="H130" i="3"/>
  <c r="I130" i="3"/>
  <c r="J130" i="3" s="1"/>
  <c r="H128" i="3"/>
  <c r="I128" i="3"/>
  <c r="J128" i="3" s="1"/>
  <c r="H133" i="3"/>
  <c r="I133" i="3"/>
  <c r="H134" i="3"/>
  <c r="I134" i="3"/>
  <c r="J134" i="3" s="1"/>
  <c r="H123" i="3"/>
  <c r="I123" i="3"/>
  <c r="H118" i="3"/>
  <c r="I118" i="3"/>
  <c r="H132" i="3"/>
  <c r="I132" i="3"/>
  <c r="H119" i="3"/>
  <c r="I119" i="3"/>
  <c r="J119" i="3"/>
  <c r="H125" i="3"/>
  <c r="I125" i="3"/>
  <c r="J125" i="3" s="1"/>
  <c r="H127" i="3"/>
  <c r="I127" i="3"/>
  <c r="J127" i="3" s="1"/>
  <c r="H67" i="3"/>
  <c r="I67" i="3"/>
  <c r="J67" i="3" s="1"/>
  <c r="H68" i="3"/>
  <c r="I68" i="3"/>
  <c r="J68" i="3" s="1"/>
  <c r="H18" i="3"/>
  <c r="I18" i="3"/>
  <c r="J18" i="3" s="1"/>
  <c r="H20" i="3"/>
  <c r="I20" i="3"/>
  <c r="J20" i="3" s="1"/>
  <c r="H144" i="3"/>
  <c r="I144" i="3"/>
  <c r="J144" i="3" s="1"/>
  <c r="H143" i="3"/>
  <c r="I143" i="3"/>
  <c r="J143" i="3" s="1"/>
  <c r="H145" i="3"/>
  <c r="I145" i="3"/>
  <c r="H142" i="3"/>
  <c r="I142" i="3"/>
  <c r="J142" i="3" s="1"/>
  <c r="D114" i="3"/>
  <c r="D51" i="3"/>
  <c r="D27" i="3"/>
  <c r="D30" i="3"/>
  <c r="D82" i="3"/>
  <c r="D34" i="3"/>
  <c r="D33" i="3"/>
  <c r="D35" i="3"/>
  <c r="D37" i="3"/>
  <c r="D39" i="3"/>
  <c r="D41" i="3"/>
  <c r="D42" i="3"/>
  <c r="D43" i="3"/>
  <c r="D44" i="3"/>
  <c r="D47" i="3"/>
  <c r="D46" i="3"/>
  <c r="D26" i="3"/>
  <c r="D48" i="3"/>
  <c r="D50" i="3"/>
  <c r="D52" i="3"/>
  <c r="D53" i="3"/>
  <c r="D54" i="3"/>
  <c r="D56" i="3"/>
  <c r="D55" i="3"/>
  <c r="D57" i="3"/>
  <c r="D58" i="3"/>
  <c r="D60" i="3"/>
  <c r="D61" i="3"/>
  <c r="D64" i="3"/>
  <c r="D65" i="3"/>
  <c r="D79" i="3"/>
  <c r="D84" i="3"/>
  <c r="D72" i="3"/>
  <c r="D74" i="3"/>
  <c r="D73" i="3"/>
  <c r="D75" i="3"/>
  <c r="D102" i="3"/>
  <c r="D70" i="3"/>
  <c r="D107" i="3"/>
  <c r="D98" i="3"/>
  <c r="D111" i="3"/>
  <c r="D105" i="3"/>
  <c r="D106" i="3"/>
  <c r="D109" i="3"/>
  <c r="D36" i="3"/>
  <c r="D99" i="3"/>
  <c r="D80" i="3"/>
  <c r="D81" i="3"/>
  <c r="D45" i="3"/>
  <c r="D108" i="3"/>
  <c r="D103" i="3"/>
  <c r="D78" i="3"/>
  <c r="D28" i="3"/>
  <c r="D25" i="3"/>
  <c r="D38" i="3"/>
  <c r="D62" i="3"/>
  <c r="D71" i="3"/>
  <c r="D89" i="3"/>
  <c r="D90" i="3"/>
  <c r="D92" i="3"/>
  <c r="D93" i="3"/>
  <c r="D94" i="3"/>
  <c r="D95" i="3"/>
  <c r="D87" i="3"/>
  <c r="D104" i="3"/>
  <c r="D24" i="3"/>
  <c r="D100" i="3"/>
  <c r="D77" i="3"/>
  <c r="D86" i="3"/>
  <c r="D88" i="3"/>
  <c r="D97" i="3"/>
  <c r="D96" i="3"/>
  <c r="D91" i="3"/>
  <c r="D85" i="3"/>
  <c r="D31" i="3"/>
  <c r="D83" i="3"/>
  <c r="D69" i="3"/>
  <c r="D101" i="3"/>
  <c r="D63" i="3"/>
  <c r="D59" i="3"/>
  <c r="D110" i="3"/>
  <c r="D32" i="3"/>
  <c r="D23" i="3"/>
  <c r="D19" i="3"/>
  <c r="D40" i="3"/>
  <c r="D66" i="3"/>
  <c r="D29" i="3"/>
  <c r="D131" i="3"/>
  <c r="D135" i="3"/>
  <c r="D124" i="3"/>
  <c r="D138" i="3"/>
  <c r="D139" i="3"/>
  <c r="D129" i="3"/>
  <c r="D121" i="3"/>
  <c r="D120" i="3"/>
  <c r="D122" i="3"/>
  <c r="D136" i="3"/>
  <c r="D137" i="3"/>
  <c r="D49" i="3"/>
  <c r="D76" i="3"/>
  <c r="D126" i="3"/>
  <c r="D130" i="3"/>
  <c r="D128" i="3"/>
  <c r="D133" i="3"/>
  <c r="D134" i="3"/>
  <c r="D123" i="3"/>
  <c r="D118" i="3"/>
  <c r="D132" i="3"/>
  <c r="D119" i="3"/>
  <c r="D125" i="3"/>
  <c r="D127" i="3"/>
  <c r="D67" i="3"/>
  <c r="D68" i="3"/>
  <c r="D18" i="3"/>
  <c r="D20" i="3"/>
  <c r="D144" i="3"/>
  <c r="D143" i="3"/>
  <c r="D145" i="3"/>
  <c r="D142" i="3"/>
  <c r="M115" i="3"/>
  <c r="L115" i="3"/>
  <c r="I115" i="3"/>
  <c r="H115" i="3"/>
  <c r="D115" i="3"/>
  <c r="I17" i="3"/>
  <c r="M17" i="3" s="1"/>
  <c r="J17" i="3"/>
  <c r="N17" i="3" s="1"/>
  <c r="H17" i="3"/>
  <c r="L17" i="3" s="1"/>
  <c r="AK142" i="3"/>
  <c r="AF142" i="3"/>
  <c r="X142" i="3"/>
  <c r="Z142" i="3" s="1"/>
  <c r="S142" i="3"/>
  <c r="U142" i="3" s="1"/>
  <c r="AK145" i="3"/>
  <c r="AF145" i="3"/>
  <c r="X145" i="3"/>
  <c r="Z145" i="3" s="1"/>
  <c r="S145" i="3"/>
  <c r="U145" i="3" s="1"/>
  <c r="AK143" i="3"/>
  <c r="AF143" i="3"/>
  <c r="X143" i="3"/>
  <c r="Z143" i="3" s="1"/>
  <c r="S143" i="3"/>
  <c r="U143" i="3" s="1"/>
  <c r="AK144" i="3"/>
  <c r="AF144" i="3"/>
  <c r="X144" i="3"/>
  <c r="Z144" i="3" s="1"/>
  <c r="S144" i="3"/>
  <c r="U144" i="3" s="1"/>
  <c r="AK20" i="3"/>
  <c r="AF20" i="3"/>
  <c r="X20" i="3"/>
  <c r="Z20" i="3" s="1"/>
  <c r="S20" i="3"/>
  <c r="U20" i="3" s="1"/>
  <c r="AK18" i="3"/>
  <c r="AF18" i="3"/>
  <c r="X18" i="3"/>
  <c r="Z18" i="3" s="1"/>
  <c r="S18" i="3"/>
  <c r="U18" i="3" s="1"/>
  <c r="AK68" i="3"/>
  <c r="AF68" i="3"/>
  <c r="X68" i="3"/>
  <c r="Z68" i="3" s="1"/>
  <c r="S68" i="3"/>
  <c r="U68" i="3" s="1"/>
  <c r="AK67" i="3"/>
  <c r="AF67" i="3"/>
  <c r="X67" i="3"/>
  <c r="Z67" i="3" s="1"/>
  <c r="S67" i="3"/>
  <c r="U67" i="3" s="1"/>
  <c r="AK127" i="3"/>
  <c r="AF127" i="3"/>
  <c r="X127" i="3"/>
  <c r="Z127" i="3" s="1"/>
  <c r="S127" i="3"/>
  <c r="U127" i="3" s="1"/>
  <c r="AK125" i="3"/>
  <c r="AF125" i="3"/>
  <c r="X125" i="3"/>
  <c r="Z125" i="3" s="1"/>
  <c r="S125" i="3"/>
  <c r="U125" i="3" s="1"/>
  <c r="AK119" i="3"/>
  <c r="AF119" i="3"/>
  <c r="X119" i="3"/>
  <c r="Z119" i="3" s="1"/>
  <c r="S119" i="3"/>
  <c r="U119" i="3" s="1"/>
  <c r="AK132" i="3"/>
  <c r="AF132" i="3"/>
  <c r="X132" i="3"/>
  <c r="Z132" i="3" s="1"/>
  <c r="S132" i="3"/>
  <c r="U132" i="3" s="1"/>
  <c r="AK118" i="3"/>
  <c r="AF118" i="3"/>
  <c r="X118" i="3"/>
  <c r="Z118" i="3" s="1"/>
  <c r="S118" i="3"/>
  <c r="U118" i="3" s="1"/>
  <c r="AK123" i="3"/>
  <c r="AF123" i="3"/>
  <c r="X123" i="3"/>
  <c r="Z123" i="3" s="1"/>
  <c r="S123" i="3"/>
  <c r="U123" i="3" s="1"/>
  <c r="AK134" i="3"/>
  <c r="AF134" i="3"/>
  <c r="X134" i="3"/>
  <c r="Z134" i="3" s="1"/>
  <c r="S134" i="3"/>
  <c r="U134" i="3" s="1"/>
  <c r="AK133" i="3"/>
  <c r="AF133" i="3"/>
  <c r="X133" i="3"/>
  <c r="Z133" i="3" s="1"/>
  <c r="S133" i="3"/>
  <c r="U133" i="3" s="1"/>
  <c r="AK128" i="3"/>
  <c r="AF128" i="3"/>
  <c r="X128" i="3"/>
  <c r="Z128" i="3" s="1"/>
  <c r="S128" i="3"/>
  <c r="U128" i="3" s="1"/>
  <c r="AK130" i="3"/>
  <c r="AF130" i="3"/>
  <c r="X130" i="3"/>
  <c r="Z130" i="3" s="1"/>
  <c r="S130" i="3"/>
  <c r="U130" i="3" s="1"/>
  <c r="AK126" i="3"/>
  <c r="AF126" i="3"/>
  <c r="X126" i="3"/>
  <c r="Z126" i="3" s="1"/>
  <c r="S126" i="3"/>
  <c r="U126" i="3" s="1"/>
  <c r="AK76" i="3"/>
  <c r="AF76" i="3"/>
  <c r="X76" i="3"/>
  <c r="Z76" i="3" s="1"/>
  <c r="S76" i="3"/>
  <c r="U76" i="3" s="1"/>
  <c r="AK49" i="3"/>
  <c r="AF49" i="3"/>
  <c r="X49" i="3"/>
  <c r="Z49" i="3" s="1"/>
  <c r="S49" i="3"/>
  <c r="U49" i="3" s="1"/>
  <c r="AK137" i="3"/>
  <c r="AF137" i="3"/>
  <c r="X137" i="3"/>
  <c r="Z137" i="3" s="1"/>
  <c r="S137" i="3"/>
  <c r="U137" i="3" s="1"/>
  <c r="AK136" i="3"/>
  <c r="AF136" i="3"/>
  <c r="X136" i="3"/>
  <c r="Z136" i="3" s="1"/>
  <c r="S136" i="3"/>
  <c r="U136" i="3" s="1"/>
  <c r="AK122" i="3"/>
  <c r="AF122" i="3"/>
  <c r="X122" i="3"/>
  <c r="Z122" i="3" s="1"/>
  <c r="S122" i="3"/>
  <c r="U122" i="3" s="1"/>
  <c r="AK120" i="3"/>
  <c r="AF120" i="3"/>
  <c r="X120" i="3"/>
  <c r="Z120" i="3" s="1"/>
  <c r="S120" i="3"/>
  <c r="U120" i="3" s="1"/>
  <c r="AK121" i="3"/>
  <c r="AF121" i="3"/>
  <c r="X121" i="3"/>
  <c r="Z121" i="3" s="1"/>
  <c r="S121" i="3"/>
  <c r="U121" i="3" s="1"/>
  <c r="AK129" i="3"/>
  <c r="AF129" i="3"/>
  <c r="X129" i="3"/>
  <c r="Z129" i="3" s="1"/>
  <c r="S129" i="3"/>
  <c r="U129" i="3" s="1"/>
  <c r="AK139" i="3"/>
  <c r="AF139" i="3"/>
  <c r="X139" i="3"/>
  <c r="Z139" i="3" s="1"/>
  <c r="S139" i="3"/>
  <c r="U139" i="3" s="1"/>
  <c r="AK138" i="3"/>
  <c r="AF138" i="3"/>
  <c r="X138" i="3"/>
  <c r="Z138" i="3" s="1"/>
  <c r="S138" i="3"/>
  <c r="U138" i="3" s="1"/>
  <c r="AK124" i="3"/>
  <c r="AF124" i="3"/>
  <c r="X124" i="3"/>
  <c r="Z124" i="3" s="1"/>
  <c r="S124" i="3"/>
  <c r="U124" i="3" s="1"/>
  <c r="AK135" i="3"/>
  <c r="AF135" i="3"/>
  <c r="X135" i="3"/>
  <c r="Z135" i="3" s="1"/>
  <c r="S135" i="3"/>
  <c r="U135" i="3" s="1"/>
  <c r="AK131" i="3"/>
  <c r="AF131" i="3"/>
  <c r="X131" i="3"/>
  <c r="Z131" i="3" s="1"/>
  <c r="S131" i="3"/>
  <c r="U131" i="3" s="1"/>
  <c r="AK29" i="3"/>
  <c r="AF29" i="3"/>
  <c r="X29" i="3"/>
  <c r="Z29" i="3" s="1"/>
  <c r="S29" i="3"/>
  <c r="U29" i="3" s="1"/>
  <c r="AK66" i="3"/>
  <c r="AF66" i="3"/>
  <c r="X66" i="3"/>
  <c r="Z66" i="3" s="1"/>
  <c r="S66" i="3"/>
  <c r="U66" i="3" s="1"/>
  <c r="AK40" i="3"/>
  <c r="AF40" i="3"/>
  <c r="X40" i="3"/>
  <c r="Z40" i="3" s="1"/>
  <c r="S40" i="3"/>
  <c r="U40" i="3" s="1"/>
  <c r="AK19" i="3"/>
  <c r="AF19" i="3"/>
  <c r="X19" i="3"/>
  <c r="Z19" i="3" s="1"/>
  <c r="S19" i="3"/>
  <c r="U19" i="3" s="1"/>
  <c r="AK23" i="3"/>
  <c r="AF23" i="3"/>
  <c r="X23" i="3"/>
  <c r="Z23" i="3" s="1"/>
  <c r="S23" i="3"/>
  <c r="U23" i="3" s="1"/>
  <c r="AK32" i="3"/>
  <c r="AF32" i="3"/>
  <c r="X32" i="3"/>
  <c r="S32" i="3"/>
  <c r="U32" i="3" s="1"/>
  <c r="AK110" i="3"/>
  <c r="AF110" i="3"/>
  <c r="X110" i="3"/>
  <c r="Z110" i="3" s="1"/>
  <c r="S110" i="3"/>
  <c r="U110" i="3" s="1"/>
  <c r="AK59" i="3"/>
  <c r="AF59" i="3"/>
  <c r="X59" i="3"/>
  <c r="Z59" i="3" s="1"/>
  <c r="S59" i="3"/>
  <c r="U59" i="3" s="1"/>
  <c r="AK63" i="3"/>
  <c r="AF63" i="3"/>
  <c r="X63" i="3"/>
  <c r="Z63" i="3" s="1"/>
  <c r="S63" i="3"/>
  <c r="U63" i="3" s="1"/>
  <c r="AK101" i="3"/>
  <c r="AF101" i="3"/>
  <c r="X101" i="3"/>
  <c r="Z101" i="3" s="1"/>
  <c r="S101" i="3"/>
  <c r="U101" i="3" s="1"/>
  <c r="AK69" i="3"/>
  <c r="AF69" i="3"/>
  <c r="X69" i="3"/>
  <c r="Z69" i="3" s="1"/>
  <c r="S69" i="3"/>
  <c r="U69" i="3" s="1"/>
  <c r="AK83" i="3"/>
  <c r="AF83" i="3"/>
  <c r="X83" i="3"/>
  <c r="Z83" i="3" s="1"/>
  <c r="S83" i="3"/>
  <c r="U83" i="3" s="1"/>
  <c r="AK31" i="3"/>
  <c r="AF31" i="3"/>
  <c r="X31" i="3"/>
  <c r="Z31" i="3" s="1"/>
  <c r="S31" i="3"/>
  <c r="U31" i="3" s="1"/>
  <c r="AK85" i="3"/>
  <c r="AF85" i="3"/>
  <c r="X85" i="3"/>
  <c r="Z85" i="3" s="1"/>
  <c r="S85" i="3"/>
  <c r="U85" i="3" s="1"/>
  <c r="AK91" i="3"/>
  <c r="AF91" i="3"/>
  <c r="X91" i="3"/>
  <c r="Z91" i="3" s="1"/>
  <c r="S91" i="3"/>
  <c r="U91" i="3" s="1"/>
  <c r="AK96" i="3"/>
  <c r="AF96" i="3"/>
  <c r="X96" i="3"/>
  <c r="Z96" i="3" s="1"/>
  <c r="S96" i="3"/>
  <c r="U96" i="3" s="1"/>
  <c r="AK97" i="3"/>
  <c r="AF97" i="3"/>
  <c r="X97" i="3"/>
  <c r="Z97" i="3" s="1"/>
  <c r="S97" i="3"/>
  <c r="U97" i="3" s="1"/>
  <c r="AK88" i="3"/>
  <c r="AF88" i="3"/>
  <c r="X88" i="3"/>
  <c r="Z88" i="3" s="1"/>
  <c r="S88" i="3"/>
  <c r="U88" i="3" s="1"/>
  <c r="AK86" i="3"/>
  <c r="AF86" i="3"/>
  <c r="X86" i="3"/>
  <c r="Z86" i="3" s="1"/>
  <c r="S86" i="3"/>
  <c r="U86" i="3" s="1"/>
  <c r="AK77" i="3"/>
  <c r="AF77" i="3"/>
  <c r="X77" i="3"/>
  <c r="Z77" i="3" s="1"/>
  <c r="S77" i="3"/>
  <c r="U77" i="3" s="1"/>
  <c r="AK100" i="3"/>
  <c r="AF100" i="3"/>
  <c r="X100" i="3"/>
  <c r="Z100" i="3" s="1"/>
  <c r="S100" i="3"/>
  <c r="U100" i="3" s="1"/>
  <c r="AK24" i="3"/>
  <c r="AF24" i="3"/>
  <c r="X24" i="3"/>
  <c r="Z24" i="3" s="1"/>
  <c r="S24" i="3"/>
  <c r="U24" i="3" s="1"/>
  <c r="AK104" i="3"/>
  <c r="AF104" i="3"/>
  <c r="X104" i="3"/>
  <c r="Z104" i="3" s="1"/>
  <c r="S104" i="3"/>
  <c r="U104" i="3" s="1"/>
  <c r="AK87" i="3"/>
  <c r="AF87" i="3"/>
  <c r="X87" i="3"/>
  <c r="Z87" i="3" s="1"/>
  <c r="S87" i="3"/>
  <c r="U87" i="3" s="1"/>
  <c r="AK95" i="3"/>
  <c r="AF95" i="3"/>
  <c r="X95" i="3"/>
  <c r="Z95" i="3" s="1"/>
  <c r="S95" i="3"/>
  <c r="U95" i="3" s="1"/>
  <c r="AK94" i="3"/>
  <c r="AF94" i="3"/>
  <c r="X94" i="3"/>
  <c r="Z94" i="3" s="1"/>
  <c r="S94" i="3"/>
  <c r="U94" i="3" s="1"/>
  <c r="AK93" i="3"/>
  <c r="AF93" i="3"/>
  <c r="X93" i="3"/>
  <c r="Z93" i="3" s="1"/>
  <c r="S93" i="3"/>
  <c r="U93" i="3" s="1"/>
  <c r="AK92" i="3"/>
  <c r="AF92" i="3"/>
  <c r="X92" i="3"/>
  <c r="Z92" i="3" s="1"/>
  <c r="S92" i="3"/>
  <c r="U92" i="3" s="1"/>
  <c r="AK90" i="3"/>
  <c r="AF90" i="3"/>
  <c r="X90" i="3"/>
  <c r="Z90" i="3" s="1"/>
  <c r="S90" i="3"/>
  <c r="U90" i="3" s="1"/>
  <c r="AK89" i="3"/>
  <c r="AF89" i="3"/>
  <c r="X89" i="3"/>
  <c r="Z89" i="3" s="1"/>
  <c r="S89" i="3"/>
  <c r="U89" i="3" s="1"/>
  <c r="AK71" i="3"/>
  <c r="AF71" i="3"/>
  <c r="X71" i="3"/>
  <c r="Z71" i="3" s="1"/>
  <c r="S71" i="3"/>
  <c r="U71" i="3" s="1"/>
  <c r="AK62" i="3"/>
  <c r="AF62" i="3"/>
  <c r="X62" i="3"/>
  <c r="Z62" i="3" s="1"/>
  <c r="S62" i="3"/>
  <c r="U62" i="3" s="1"/>
  <c r="AK38" i="3"/>
  <c r="AF38" i="3"/>
  <c r="X38" i="3"/>
  <c r="Z38" i="3" s="1"/>
  <c r="S38" i="3"/>
  <c r="U38" i="3" s="1"/>
  <c r="AK25" i="3"/>
  <c r="AF25" i="3"/>
  <c r="X25" i="3"/>
  <c r="Z25" i="3" s="1"/>
  <c r="S25" i="3"/>
  <c r="U25" i="3" s="1"/>
  <c r="AK28" i="3"/>
  <c r="AF28" i="3"/>
  <c r="X28" i="3"/>
  <c r="Z28" i="3" s="1"/>
  <c r="S28" i="3"/>
  <c r="U28" i="3" s="1"/>
  <c r="AK78" i="3"/>
  <c r="AF78" i="3"/>
  <c r="X78" i="3"/>
  <c r="Z78" i="3" s="1"/>
  <c r="S78" i="3"/>
  <c r="U78" i="3" s="1"/>
  <c r="AK103" i="3"/>
  <c r="AF103" i="3"/>
  <c r="X103" i="3"/>
  <c r="Z103" i="3" s="1"/>
  <c r="S103" i="3"/>
  <c r="AK108" i="3"/>
  <c r="AF108" i="3"/>
  <c r="X108" i="3"/>
  <c r="Z108" i="3" s="1"/>
  <c r="S108" i="3"/>
  <c r="AK45" i="3"/>
  <c r="AF45" i="3"/>
  <c r="X45" i="3"/>
  <c r="Z45" i="3" s="1"/>
  <c r="S45" i="3"/>
  <c r="AK81" i="3"/>
  <c r="AF81" i="3"/>
  <c r="X81" i="3"/>
  <c r="Z81" i="3" s="1"/>
  <c r="S81" i="3"/>
  <c r="AK80" i="3"/>
  <c r="AF80" i="3"/>
  <c r="X80" i="3"/>
  <c r="Z80" i="3" s="1"/>
  <c r="S80" i="3"/>
  <c r="AK99" i="3"/>
  <c r="AF99" i="3"/>
  <c r="X99" i="3"/>
  <c r="Z99" i="3" s="1"/>
  <c r="S99" i="3"/>
  <c r="AK36" i="3"/>
  <c r="AF36" i="3"/>
  <c r="X36" i="3"/>
  <c r="Z36" i="3" s="1"/>
  <c r="S36" i="3"/>
  <c r="AK109" i="3"/>
  <c r="AF109" i="3"/>
  <c r="X109" i="3"/>
  <c r="Z109" i="3" s="1"/>
  <c r="S109" i="3"/>
  <c r="AK106" i="3"/>
  <c r="AF106" i="3"/>
  <c r="X106" i="3"/>
  <c r="Z106" i="3" s="1"/>
  <c r="S106" i="3"/>
  <c r="AK105" i="3"/>
  <c r="AF105" i="3"/>
  <c r="X105" i="3"/>
  <c r="Z105" i="3" s="1"/>
  <c r="S105" i="3"/>
  <c r="AK111" i="3"/>
  <c r="AF111" i="3"/>
  <c r="X111" i="3"/>
  <c r="Z111" i="3" s="1"/>
  <c r="S111" i="3"/>
  <c r="AK98" i="3"/>
  <c r="AF98" i="3"/>
  <c r="X98" i="3"/>
  <c r="Z98" i="3" s="1"/>
  <c r="S98" i="3"/>
  <c r="AK107" i="3"/>
  <c r="AF107" i="3"/>
  <c r="X107" i="3"/>
  <c r="Z107" i="3" s="1"/>
  <c r="S107" i="3"/>
  <c r="AK70" i="3"/>
  <c r="AF70" i="3"/>
  <c r="X70" i="3"/>
  <c r="Z70" i="3" s="1"/>
  <c r="S70" i="3"/>
  <c r="AK102" i="3"/>
  <c r="AF102" i="3"/>
  <c r="X102" i="3"/>
  <c r="S102" i="3"/>
  <c r="AK75" i="3"/>
  <c r="AF75" i="3"/>
  <c r="X75" i="3"/>
  <c r="Z75" i="3" s="1"/>
  <c r="S75" i="3"/>
  <c r="AK73" i="3"/>
  <c r="AF73" i="3"/>
  <c r="X73" i="3"/>
  <c r="Z73" i="3" s="1"/>
  <c r="S73" i="3"/>
  <c r="AK74" i="3"/>
  <c r="AF74" i="3"/>
  <c r="X74" i="3"/>
  <c r="Z74" i="3" s="1"/>
  <c r="S74" i="3"/>
  <c r="AK72" i="3"/>
  <c r="AF72" i="3"/>
  <c r="X72" i="3"/>
  <c r="Z72" i="3" s="1"/>
  <c r="S72" i="3"/>
  <c r="AK84" i="3"/>
  <c r="AF84" i="3"/>
  <c r="X84" i="3"/>
  <c r="Z84" i="3" s="1"/>
  <c r="S84" i="3"/>
  <c r="AK79" i="3"/>
  <c r="AF79" i="3"/>
  <c r="X79" i="3"/>
  <c r="Z79" i="3" s="1"/>
  <c r="S79" i="3"/>
  <c r="AK65" i="3"/>
  <c r="AF65" i="3"/>
  <c r="X65" i="3"/>
  <c r="Z65" i="3" s="1"/>
  <c r="S65" i="3"/>
  <c r="AK64" i="3"/>
  <c r="AF64" i="3"/>
  <c r="X64" i="3"/>
  <c r="Z64" i="3" s="1"/>
  <c r="S64" i="3"/>
  <c r="AK61" i="3"/>
  <c r="AF61" i="3"/>
  <c r="X61" i="3"/>
  <c r="Z61" i="3" s="1"/>
  <c r="S61" i="3"/>
  <c r="AK60" i="3"/>
  <c r="AF60" i="3"/>
  <c r="X60" i="3"/>
  <c r="Z60" i="3" s="1"/>
  <c r="S60" i="3"/>
  <c r="AK58" i="3"/>
  <c r="AF58" i="3"/>
  <c r="X58" i="3"/>
  <c r="Z58" i="3" s="1"/>
  <c r="S58" i="3"/>
  <c r="AK57" i="3"/>
  <c r="AF57" i="3"/>
  <c r="X57" i="3"/>
  <c r="Z57" i="3" s="1"/>
  <c r="S57" i="3"/>
  <c r="AK55" i="3"/>
  <c r="AF55" i="3"/>
  <c r="X55" i="3"/>
  <c r="Z55" i="3" s="1"/>
  <c r="S55" i="3"/>
  <c r="AK56" i="3"/>
  <c r="AF56" i="3"/>
  <c r="X56" i="3"/>
  <c r="Z56" i="3" s="1"/>
  <c r="S56" i="3"/>
  <c r="AK54" i="3"/>
  <c r="AF54" i="3"/>
  <c r="X54" i="3"/>
  <c r="Z54" i="3" s="1"/>
  <c r="S54" i="3"/>
  <c r="AK53" i="3"/>
  <c r="AF53" i="3"/>
  <c r="X53" i="3"/>
  <c r="Z53" i="3" s="1"/>
  <c r="S53" i="3"/>
  <c r="AK52" i="3"/>
  <c r="AF52" i="3"/>
  <c r="X52" i="3"/>
  <c r="Z52" i="3" s="1"/>
  <c r="S52" i="3"/>
  <c r="AK50" i="3"/>
  <c r="AF50" i="3"/>
  <c r="X50" i="3"/>
  <c r="Z50" i="3" s="1"/>
  <c r="S50" i="3"/>
  <c r="AK48" i="3"/>
  <c r="AF48" i="3"/>
  <c r="X48" i="3"/>
  <c r="Z48" i="3" s="1"/>
  <c r="S48" i="3"/>
  <c r="AK26" i="3"/>
  <c r="AF26" i="3"/>
  <c r="X26" i="3"/>
  <c r="Z26" i="3" s="1"/>
  <c r="S26" i="3"/>
  <c r="AK46" i="3"/>
  <c r="AF46" i="3"/>
  <c r="X46" i="3"/>
  <c r="Z46" i="3" s="1"/>
  <c r="S46" i="3"/>
  <c r="AK47" i="3"/>
  <c r="AF47" i="3"/>
  <c r="X47" i="3"/>
  <c r="Z47" i="3" s="1"/>
  <c r="S47" i="3"/>
  <c r="AK44" i="3"/>
  <c r="AF44" i="3"/>
  <c r="X44" i="3"/>
  <c r="Z44" i="3" s="1"/>
  <c r="S44" i="3"/>
  <c r="AK43" i="3"/>
  <c r="AF43" i="3"/>
  <c r="X43" i="3"/>
  <c r="Z43" i="3" s="1"/>
  <c r="S43" i="3"/>
  <c r="AK42" i="3"/>
  <c r="AF42" i="3"/>
  <c r="X42" i="3"/>
  <c r="Z42" i="3" s="1"/>
  <c r="S42" i="3"/>
  <c r="AK41" i="3"/>
  <c r="AF41" i="3"/>
  <c r="X41" i="3"/>
  <c r="Z41" i="3" s="1"/>
  <c r="S41" i="3"/>
  <c r="AK39" i="3"/>
  <c r="AF39" i="3"/>
  <c r="X39" i="3"/>
  <c r="Z39" i="3" s="1"/>
  <c r="S39" i="3"/>
  <c r="AK37" i="3"/>
  <c r="AF37" i="3"/>
  <c r="X37" i="3"/>
  <c r="Z37" i="3" s="1"/>
  <c r="S37" i="3"/>
  <c r="AK35" i="3"/>
  <c r="AF35" i="3"/>
  <c r="X35" i="3"/>
  <c r="Z35" i="3" s="1"/>
  <c r="S35" i="3"/>
  <c r="AK33" i="3"/>
  <c r="AF33" i="3"/>
  <c r="X33" i="3"/>
  <c r="Z33" i="3" s="1"/>
  <c r="S33" i="3"/>
  <c r="AK34" i="3"/>
  <c r="AF34" i="3"/>
  <c r="X34" i="3"/>
  <c r="Z34" i="3" s="1"/>
  <c r="S34" i="3"/>
  <c r="AK82" i="3"/>
  <c r="AF82" i="3"/>
  <c r="X82" i="3"/>
  <c r="Z82" i="3" s="1"/>
  <c r="S82" i="3"/>
  <c r="AK30" i="3"/>
  <c r="AF30" i="3"/>
  <c r="X30" i="3"/>
  <c r="Z30" i="3" s="1"/>
  <c r="S30" i="3"/>
  <c r="AK27" i="3"/>
  <c r="AF27" i="3"/>
  <c r="X27" i="3"/>
  <c r="Z27" i="3" s="1"/>
  <c r="S27" i="3"/>
  <c r="AK51" i="3"/>
  <c r="AF51" i="3"/>
  <c r="X51" i="3"/>
  <c r="Z51" i="3" s="1"/>
  <c r="S51" i="3"/>
  <c r="AK114" i="3"/>
  <c r="AF114" i="3"/>
  <c r="X114" i="3"/>
  <c r="Z114" i="3" s="1"/>
  <c r="S114" i="3"/>
  <c r="AK115" i="3"/>
  <c r="AF115" i="3"/>
  <c r="X115" i="3"/>
  <c r="Z115" i="3" s="1"/>
  <c r="S115" i="3"/>
  <c r="U115" i="3" s="1"/>
  <c r="J91" i="3" l="1"/>
  <c r="J96" i="3"/>
  <c r="J97" i="3"/>
  <c r="J88" i="3"/>
  <c r="J86" i="3"/>
  <c r="J77" i="3"/>
  <c r="J100" i="3"/>
  <c r="J24" i="3"/>
  <c r="J92" i="3"/>
  <c r="J90" i="3"/>
  <c r="J89" i="3"/>
  <c r="J71" i="3"/>
  <c r="J62" i="3"/>
  <c r="J45" i="3"/>
  <c r="J81" i="3"/>
  <c r="J111" i="3"/>
  <c r="J98" i="3"/>
  <c r="J64" i="3"/>
  <c r="J61" i="3"/>
  <c r="J60" i="3"/>
  <c r="J58" i="3"/>
  <c r="J57" i="3"/>
  <c r="J55" i="3"/>
  <c r="N110" i="3"/>
  <c r="N59" i="3"/>
  <c r="N63" i="3"/>
  <c r="N101" i="3"/>
  <c r="N52" i="3"/>
  <c r="N50" i="3"/>
  <c r="N48" i="3"/>
  <c r="N42" i="3"/>
  <c r="N41" i="3"/>
  <c r="N39" i="3"/>
  <c r="J115" i="3"/>
  <c r="N115" i="3"/>
  <c r="J118" i="3"/>
  <c r="J123" i="3"/>
  <c r="J49" i="3"/>
  <c r="J137" i="3"/>
  <c r="J138" i="3"/>
  <c r="J124" i="3"/>
  <c r="J19" i="3"/>
  <c r="J23" i="3"/>
  <c r="J32" i="3"/>
  <c r="J43" i="3"/>
  <c r="J41" i="3"/>
  <c r="J39" i="3"/>
  <c r="J27" i="3"/>
  <c r="J51" i="3"/>
  <c r="N20" i="3"/>
  <c r="N18" i="3"/>
  <c r="N123" i="3"/>
  <c r="N137" i="3"/>
  <c r="N138" i="3"/>
  <c r="N124" i="3"/>
  <c r="N19" i="3"/>
  <c r="N96" i="3"/>
  <c r="N97" i="3"/>
  <c r="N88" i="3"/>
  <c r="N87" i="3"/>
  <c r="N95" i="3"/>
  <c r="N94" i="3"/>
  <c r="N25" i="3"/>
  <c r="N28" i="3"/>
  <c r="N78" i="3"/>
  <c r="N81" i="3"/>
  <c r="N80" i="3"/>
  <c r="N99" i="3"/>
  <c r="N98" i="3"/>
  <c r="N107" i="3"/>
  <c r="N70" i="3"/>
  <c r="N84" i="3"/>
  <c r="N79" i="3"/>
  <c r="N65" i="3"/>
  <c r="U114" i="3"/>
  <c r="E114" i="3"/>
  <c r="F114" i="3" s="1"/>
  <c r="U51" i="3"/>
  <c r="E51" i="3"/>
  <c r="F51" i="3" s="1"/>
  <c r="P51" i="3" s="1"/>
  <c r="U27" i="3"/>
  <c r="E27" i="3"/>
  <c r="F27" i="3" s="1"/>
  <c r="P27" i="3" s="1"/>
  <c r="U30" i="3"/>
  <c r="E30" i="3"/>
  <c r="F30" i="3" s="1"/>
  <c r="U82" i="3"/>
  <c r="E82" i="3"/>
  <c r="F82" i="3" s="1"/>
  <c r="U34" i="3"/>
  <c r="E34" i="3"/>
  <c r="F34" i="3" s="1"/>
  <c r="P34" i="3" s="1"/>
  <c r="U33" i="3"/>
  <c r="E33" i="3"/>
  <c r="F33" i="3" s="1"/>
  <c r="P33" i="3" s="1"/>
  <c r="U35" i="3"/>
  <c r="E35" i="3"/>
  <c r="F35" i="3" s="1"/>
  <c r="U37" i="3"/>
  <c r="E37" i="3"/>
  <c r="F37" i="3" s="1"/>
  <c r="U39" i="3"/>
  <c r="E39" i="3"/>
  <c r="F39" i="3" s="1"/>
  <c r="P39" i="3" s="1"/>
  <c r="U41" i="3"/>
  <c r="E41" i="3"/>
  <c r="F41" i="3" s="1"/>
  <c r="P41" i="3" s="1"/>
  <c r="U42" i="3"/>
  <c r="E42" i="3"/>
  <c r="F42" i="3" s="1"/>
  <c r="U43" i="3"/>
  <c r="E43" i="3"/>
  <c r="F43" i="3" s="1"/>
  <c r="U44" i="3"/>
  <c r="E44" i="3"/>
  <c r="F44" i="3" s="1"/>
  <c r="P44" i="3" s="1"/>
  <c r="U47" i="3"/>
  <c r="E47" i="3"/>
  <c r="F47" i="3" s="1"/>
  <c r="P47" i="3" s="1"/>
  <c r="U46" i="3"/>
  <c r="E46" i="3"/>
  <c r="F46" i="3" s="1"/>
  <c r="P46" i="3" s="1"/>
  <c r="U26" i="3"/>
  <c r="E26" i="3"/>
  <c r="F26" i="3" s="1"/>
  <c r="U48" i="3"/>
  <c r="E48" i="3"/>
  <c r="F48" i="3" s="1"/>
  <c r="P48" i="3" s="1"/>
  <c r="U50" i="3"/>
  <c r="E50" i="3"/>
  <c r="F50" i="3" s="1"/>
  <c r="P50" i="3" s="1"/>
  <c r="U52" i="3"/>
  <c r="E52" i="3"/>
  <c r="F52" i="3" s="1"/>
  <c r="P52" i="3" s="1"/>
  <c r="U53" i="3"/>
  <c r="E53" i="3"/>
  <c r="F53" i="3" s="1"/>
  <c r="U54" i="3"/>
  <c r="E54" i="3"/>
  <c r="F54" i="3" s="1"/>
  <c r="U56" i="3"/>
  <c r="E56" i="3"/>
  <c r="F56" i="3" s="1"/>
  <c r="P56" i="3" s="1"/>
  <c r="U55" i="3"/>
  <c r="E55" i="3"/>
  <c r="F55" i="3" s="1"/>
  <c r="P55" i="3" s="1"/>
  <c r="U57" i="3"/>
  <c r="E57" i="3"/>
  <c r="F57" i="3" s="1"/>
  <c r="U58" i="3"/>
  <c r="E58" i="3"/>
  <c r="F58" i="3" s="1"/>
  <c r="P58" i="3" s="1"/>
  <c r="U60" i="3"/>
  <c r="E60" i="3"/>
  <c r="F60" i="3" s="1"/>
  <c r="U61" i="3"/>
  <c r="E61" i="3"/>
  <c r="F61" i="3" s="1"/>
  <c r="P61" i="3" s="1"/>
  <c r="U64" i="3"/>
  <c r="E64" i="3"/>
  <c r="F64" i="3" s="1"/>
  <c r="U65" i="3"/>
  <c r="E65" i="3"/>
  <c r="F65" i="3" s="1"/>
  <c r="U79" i="3"/>
  <c r="E79" i="3"/>
  <c r="F79" i="3" s="1"/>
  <c r="U84" i="3"/>
  <c r="E84" i="3"/>
  <c r="F84" i="3" s="1"/>
  <c r="P84" i="3" s="1"/>
  <c r="U72" i="3"/>
  <c r="E72" i="3"/>
  <c r="F72" i="3" s="1"/>
  <c r="U74" i="3"/>
  <c r="E74" i="3"/>
  <c r="F74" i="3" s="1"/>
  <c r="U73" i="3"/>
  <c r="E73" i="3"/>
  <c r="F73" i="3" s="1"/>
  <c r="E75" i="3"/>
  <c r="F75" i="3" s="1"/>
  <c r="P75" i="3" s="1"/>
  <c r="U102" i="3"/>
  <c r="E102" i="3"/>
  <c r="F102" i="3" s="1"/>
  <c r="U70" i="3"/>
  <c r="E70" i="3"/>
  <c r="F70" i="3" s="1"/>
  <c r="U107" i="3"/>
  <c r="E107" i="3"/>
  <c r="F107" i="3" s="1"/>
  <c r="U98" i="3"/>
  <c r="E98" i="3"/>
  <c r="F98" i="3" s="1"/>
  <c r="P98" i="3" s="1"/>
  <c r="U111" i="3"/>
  <c r="E111" i="3"/>
  <c r="F111" i="3" s="1"/>
  <c r="U105" i="3"/>
  <c r="E105" i="3"/>
  <c r="F105" i="3" s="1"/>
  <c r="U106" i="3"/>
  <c r="E106" i="3"/>
  <c r="F106" i="3" s="1"/>
  <c r="U109" i="3"/>
  <c r="E109" i="3"/>
  <c r="F109" i="3" s="1"/>
  <c r="P109" i="3" s="1"/>
  <c r="U36" i="3"/>
  <c r="E36" i="3"/>
  <c r="F36" i="3" s="1"/>
  <c r="U99" i="3"/>
  <c r="E99" i="3"/>
  <c r="F99" i="3" s="1"/>
  <c r="U80" i="3"/>
  <c r="E80" i="3"/>
  <c r="F80" i="3" s="1"/>
  <c r="U81" i="3"/>
  <c r="E81" i="3"/>
  <c r="F81" i="3" s="1"/>
  <c r="P81" i="3" s="1"/>
  <c r="U45" i="3"/>
  <c r="E45" i="3"/>
  <c r="F45" i="3" s="1"/>
  <c r="U108" i="3"/>
  <c r="E108" i="3"/>
  <c r="F108" i="3" s="1"/>
  <c r="U103" i="3"/>
  <c r="E103" i="3"/>
  <c r="F103" i="3" s="1"/>
  <c r="E115" i="3"/>
  <c r="F115" i="3" s="1"/>
  <c r="P115" i="3" s="1"/>
  <c r="E142" i="3"/>
  <c r="F142" i="3" s="1"/>
  <c r="E145" i="3"/>
  <c r="F145" i="3" s="1"/>
  <c r="E20" i="3"/>
  <c r="F20" i="3" s="1"/>
  <c r="E18" i="3"/>
  <c r="F18" i="3" s="1"/>
  <c r="P18" i="3" s="1"/>
  <c r="E127" i="3"/>
  <c r="F127" i="3" s="1"/>
  <c r="E125" i="3"/>
  <c r="F125" i="3" s="1"/>
  <c r="P125" i="3" s="1"/>
  <c r="E118" i="3"/>
  <c r="F118" i="3" s="1"/>
  <c r="E123" i="3"/>
  <c r="F123" i="3" s="1"/>
  <c r="P123" i="3" s="1"/>
  <c r="E128" i="3"/>
  <c r="F128" i="3" s="1"/>
  <c r="E130" i="3"/>
  <c r="F130" i="3" s="1"/>
  <c r="P130" i="3" s="1"/>
  <c r="E76" i="3"/>
  <c r="F76" i="3" s="1"/>
  <c r="E49" i="3"/>
  <c r="F49" i="3" s="1"/>
  <c r="E122" i="3"/>
  <c r="F122" i="3" s="1"/>
  <c r="E120" i="3"/>
  <c r="F120" i="3" s="1"/>
  <c r="E139" i="3"/>
  <c r="F139" i="3" s="1"/>
  <c r="E138" i="3"/>
  <c r="F138" i="3" s="1"/>
  <c r="E131" i="3"/>
  <c r="F131" i="3" s="1"/>
  <c r="E29" i="3"/>
  <c r="F29" i="3" s="1"/>
  <c r="E19" i="3"/>
  <c r="F19" i="3" s="1"/>
  <c r="E23" i="3"/>
  <c r="F23" i="3" s="1"/>
  <c r="E59" i="3"/>
  <c r="F59" i="3" s="1"/>
  <c r="E63" i="3"/>
  <c r="F63" i="3" s="1"/>
  <c r="E83" i="3"/>
  <c r="F83" i="3" s="1"/>
  <c r="E31" i="3"/>
  <c r="F31" i="3" s="1"/>
  <c r="E96" i="3"/>
  <c r="F96" i="3" s="1"/>
  <c r="E97" i="3"/>
  <c r="F97" i="3" s="1"/>
  <c r="E77" i="3"/>
  <c r="F77" i="3" s="1"/>
  <c r="E100" i="3"/>
  <c r="F100" i="3" s="1"/>
  <c r="E87" i="3"/>
  <c r="F87" i="3" s="1"/>
  <c r="E95" i="3"/>
  <c r="F95" i="3" s="1"/>
  <c r="E92" i="3"/>
  <c r="F92" i="3" s="1"/>
  <c r="E90" i="3"/>
  <c r="F90" i="3" s="1"/>
  <c r="E62" i="3"/>
  <c r="F62" i="3" s="1"/>
  <c r="E38" i="3"/>
  <c r="F38" i="3" s="1"/>
  <c r="E28" i="3"/>
  <c r="F28" i="3" s="1"/>
  <c r="E78" i="3"/>
  <c r="F78" i="3" s="1"/>
  <c r="P78" i="3" s="1"/>
  <c r="E143" i="3"/>
  <c r="F143" i="3" s="1"/>
  <c r="E144" i="3"/>
  <c r="F144" i="3" s="1"/>
  <c r="E68" i="3"/>
  <c r="F68" i="3" s="1"/>
  <c r="E67" i="3"/>
  <c r="F67" i="3" s="1"/>
  <c r="E119" i="3"/>
  <c r="F119" i="3" s="1"/>
  <c r="E132" i="3"/>
  <c r="F132" i="3" s="1"/>
  <c r="E134" i="3"/>
  <c r="F134" i="3" s="1"/>
  <c r="E133" i="3"/>
  <c r="F133" i="3" s="1"/>
  <c r="E126" i="3"/>
  <c r="F126" i="3" s="1"/>
  <c r="E137" i="3"/>
  <c r="F137" i="3" s="1"/>
  <c r="E136" i="3"/>
  <c r="F136" i="3" s="1"/>
  <c r="P136" i="3" s="1"/>
  <c r="E121" i="3"/>
  <c r="F121" i="3" s="1"/>
  <c r="E129" i="3"/>
  <c r="F129" i="3" s="1"/>
  <c r="P129" i="3" s="1"/>
  <c r="E124" i="3"/>
  <c r="F124" i="3" s="1"/>
  <c r="E135" i="3"/>
  <c r="F135" i="3" s="1"/>
  <c r="P135" i="3" s="1"/>
  <c r="E66" i="3"/>
  <c r="F66" i="3" s="1"/>
  <c r="P66" i="3" s="1"/>
  <c r="E40" i="3"/>
  <c r="F40" i="3" s="1"/>
  <c r="P40" i="3" s="1"/>
  <c r="E32" i="3"/>
  <c r="F32" i="3" s="1"/>
  <c r="P32" i="3" s="1"/>
  <c r="E110" i="3"/>
  <c r="F110" i="3" s="1"/>
  <c r="P110" i="3" s="1"/>
  <c r="E101" i="3"/>
  <c r="F101" i="3" s="1"/>
  <c r="P101" i="3" s="1"/>
  <c r="E69" i="3"/>
  <c r="F69" i="3" s="1"/>
  <c r="P69" i="3" s="1"/>
  <c r="E85" i="3"/>
  <c r="F85" i="3" s="1"/>
  <c r="P85" i="3" s="1"/>
  <c r="E91" i="3"/>
  <c r="F91" i="3" s="1"/>
  <c r="P91" i="3" s="1"/>
  <c r="E88" i="3"/>
  <c r="F88" i="3" s="1"/>
  <c r="P88" i="3" s="1"/>
  <c r="E86" i="3"/>
  <c r="F86" i="3" s="1"/>
  <c r="P86" i="3" s="1"/>
  <c r="E24" i="3"/>
  <c r="F24" i="3" s="1"/>
  <c r="P24" i="3" s="1"/>
  <c r="E104" i="3"/>
  <c r="F104" i="3" s="1"/>
  <c r="P104" i="3" s="1"/>
  <c r="E94" i="3"/>
  <c r="F94" i="3" s="1"/>
  <c r="P94" i="3" s="1"/>
  <c r="E93" i="3"/>
  <c r="F93" i="3" s="1"/>
  <c r="P93" i="3" s="1"/>
  <c r="E89" i="3"/>
  <c r="F89" i="3" s="1"/>
  <c r="P89" i="3" s="1"/>
  <c r="E71" i="3"/>
  <c r="F71" i="3" s="1"/>
  <c r="P71" i="3" s="1"/>
  <c r="E25" i="3"/>
  <c r="F25" i="3" s="1"/>
  <c r="J145" i="3"/>
  <c r="J25" i="3"/>
  <c r="J108" i="3"/>
  <c r="J99" i="3"/>
  <c r="J105" i="3"/>
  <c r="J70" i="3"/>
  <c r="J74" i="3"/>
  <c r="J65" i="3"/>
  <c r="J54" i="3"/>
  <c r="AN56" i="3"/>
  <c r="AN50" i="3"/>
  <c r="AN41" i="3"/>
  <c r="J132" i="3"/>
  <c r="J133" i="3"/>
  <c r="J76" i="3"/>
  <c r="J122" i="3"/>
  <c r="J139" i="3"/>
  <c r="J131" i="3"/>
  <c r="J42" i="3"/>
  <c r="J35" i="3"/>
  <c r="J30" i="3"/>
  <c r="N144" i="3"/>
  <c r="AN144" i="3" s="1"/>
  <c r="N67" i="3"/>
  <c r="N132" i="3"/>
  <c r="AN132" i="3" s="1"/>
  <c r="N133" i="3"/>
  <c r="N76" i="3"/>
  <c r="N122" i="3"/>
  <c r="AN47" i="3"/>
  <c r="AN33" i="3"/>
  <c r="AN27" i="3"/>
  <c r="N139" i="3"/>
  <c r="N77" i="3"/>
  <c r="N92" i="3"/>
  <c r="N35" i="3"/>
  <c r="AN136" i="3"/>
  <c r="AN129" i="3"/>
  <c r="AN135" i="3"/>
  <c r="AN40" i="3"/>
  <c r="AN110" i="3"/>
  <c r="AN69" i="3"/>
  <c r="AN91" i="3"/>
  <c r="AN86" i="3"/>
  <c r="AN104" i="3"/>
  <c r="AN93" i="3"/>
  <c r="AN71" i="3"/>
  <c r="AN66" i="3"/>
  <c r="AN101" i="3"/>
  <c r="AN85" i="3"/>
  <c r="AN88" i="3"/>
  <c r="AN24" i="3"/>
  <c r="AN94" i="3"/>
  <c r="AN89" i="3"/>
  <c r="AN25" i="3"/>
  <c r="AN67" i="3"/>
  <c r="AN133" i="3"/>
  <c r="AN108" i="3"/>
  <c r="AN99" i="3"/>
  <c r="AN105" i="3"/>
  <c r="AN70" i="3"/>
  <c r="AN74" i="3"/>
  <c r="AN65" i="3"/>
  <c r="AN58" i="3"/>
  <c r="AN54" i="3"/>
  <c r="AN48" i="3"/>
  <c r="AN44" i="3"/>
  <c r="AN39" i="3"/>
  <c r="AN34" i="3"/>
  <c r="AN51" i="3"/>
  <c r="AN145" i="3"/>
  <c r="AN18" i="3"/>
  <c r="AN125" i="3"/>
  <c r="AN123" i="3"/>
  <c r="AN130" i="3"/>
  <c r="AN78" i="3"/>
  <c r="AN81" i="3"/>
  <c r="AN109" i="3"/>
  <c r="AN98" i="3"/>
  <c r="AN84" i="3"/>
  <c r="AN61" i="3"/>
  <c r="AN55" i="3"/>
  <c r="AN52" i="3"/>
  <c r="AN46" i="3"/>
  <c r="AN42" i="3"/>
  <c r="AN35" i="3"/>
  <c r="AN30" i="3"/>
  <c r="AN115" i="3"/>
  <c r="AM19" i="3"/>
  <c r="AM131" i="3"/>
  <c r="AM139" i="3"/>
  <c r="AM122" i="3"/>
  <c r="AM130" i="3"/>
  <c r="AM123" i="3"/>
  <c r="AM68" i="3"/>
  <c r="AM18" i="3"/>
  <c r="AM115" i="3"/>
  <c r="AM114" i="3"/>
  <c r="AM51" i="3"/>
  <c r="AM27" i="3"/>
  <c r="AM30" i="3"/>
  <c r="AM82" i="3"/>
  <c r="AM34" i="3"/>
  <c r="AM33" i="3"/>
  <c r="AM35" i="3"/>
  <c r="AM37" i="3"/>
  <c r="AM39" i="3"/>
  <c r="AM41" i="3"/>
  <c r="AM42" i="3"/>
  <c r="AM43" i="3"/>
  <c r="AM44" i="3"/>
  <c r="AM47" i="3"/>
  <c r="AM46" i="3"/>
  <c r="AM26" i="3"/>
  <c r="AM48" i="3"/>
  <c r="AM50" i="3"/>
  <c r="AM52" i="3"/>
  <c r="AM53" i="3"/>
  <c r="AM54" i="3"/>
  <c r="AM56" i="3"/>
  <c r="AM55" i="3"/>
  <c r="AM57" i="3"/>
  <c r="AM58" i="3"/>
  <c r="AM60" i="3"/>
  <c r="AM61" i="3"/>
  <c r="AM64" i="3"/>
  <c r="AM65" i="3"/>
  <c r="AM79" i="3"/>
  <c r="AM84" i="3"/>
  <c r="AM72" i="3"/>
  <c r="AM74" i="3"/>
  <c r="AM73" i="3"/>
  <c r="AM70" i="3"/>
  <c r="AM107" i="3"/>
  <c r="AM98" i="3"/>
  <c r="AM111" i="3"/>
  <c r="AM105" i="3"/>
  <c r="AM106" i="3"/>
  <c r="AM109" i="3"/>
  <c r="AM36" i="3"/>
  <c r="AM99" i="3"/>
  <c r="AM80" i="3"/>
  <c r="AM81" i="3"/>
  <c r="AM45" i="3"/>
  <c r="AM108" i="3"/>
  <c r="AM103" i="3"/>
  <c r="AM78" i="3"/>
  <c r="AM28" i="3"/>
  <c r="AM25" i="3"/>
  <c r="AM38" i="3"/>
  <c r="AM62" i="3"/>
  <c r="AM71" i="3"/>
  <c r="AM89" i="3"/>
  <c r="AM90" i="3"/>
  <c r="AM92" i="3"/>
  <c r="AM93" i="3"/>
  <c r="AM94" i="3"/>
  <c r="AM95" i="3"/>
  <c r="AM87" i="3"/>
  <c r="AM104" i="3"/>
  <c r="AM24" i="3"/>
  <c r="AM100" i="3"/>
  <c r="AM77" i="3"/>
  <c r="AM86" i="3"/>
  <c r="AM88" i="3"/>
  <c r="AM97" i="3"/>
  <c r="AM96" i="3"/>
  <c r="AM91" i="3"/>
  <c r="AM85" i="3"/>
  <c r="AM31" i="3"/>
  <c r="AM83" i="3"/>
  <c r="AM69" i="3"/>
  <c r="AM101" i="3"/>
  <c r="AM63" i="3"/>
  <c r="AM59" i="3"/>
  <c r="AM110" i="3"/>
  <c r="U75" i="3"/>
  <c r="AM75" i="3" s="1"/>
  <c r="Z102" i="3"/>
  <c r="AM102" i="3" s="1"/>
  <c r="AM40" i="3"/>
  <c r="AM66" i="3"/>
  <c r="AM135" i="3"/>
  <c r="AM124" i="3"/>
  <c r="AM129" i="3"/>
  <c r="AM121" i="3"/>
  <c r="AM136" i="3"/>
  <c r="AM137" i="3"/>
  <c r="AM49" i="3"/>
  <c r="AM76" i="3"/>
  <c r="AM128" i="3"/>
  <c r="AM133" i="3"/>
  <c r="AM118" i="3"/>
  <c r="AM132" i="3"/>
  <c r="AM119" i="3"/>
  <c r="AM125" i="3"/>
  <c r="AM127" i="3"/>
  <c r="Z32" i="3"/>
  <c r="AM32" i="3" s="1"/>
  <c r="AM23" i="3"/>
  <c r="AM29" i="3"/>
  <c r="AM138" i="3"/>
  <c r="AM120" i="3"/>
  <c r="AM126" i="3"/>
  <c r="AM134" i="3"/>
  <c r="AM67" i="3"/>
  <c r="AM20" i="3"/>
  <c r="AM144" i="3"/>
  <c r="AM143" i="3"/>
  <c r="AM145" i="3"/>
  <c r="AM142" i="3"/>
  <c r="P25" i="3" l="1"/>
  <c r="P124" i="3"/>
  <c r="AN124" i="3"/>
  <c r="P121" i="3"/>
  <c r="AN121" i="3"/>
  <c r="P137" i="3"/>
  <c r="AN137" i="3"/>
  <c r="P133" i="3"/>
  <c r="P132" i="3"/>
  <c r="P67" i="3"/>
  <c r="P144" i="3"/>
  <c r="AN38" i="3"/>
  <c r="P38" i="3"/>
  <c r="AN90" i="3"/>
  <c r="P90" i="3"/>
  <c r="AN95" i="3"/>
  <c r="P95" i="3"/>
  <c r="AN100" i="3"/>
  <c r="P100" i="3"/>
  <c r="AN97" i="3"/>
  <c r="P97" i="3"/>
  <c r="AN31" i="3"/>
  <c r="P31" i="3"/>
  <c r="AN63" i="3"/>
  <c r="P63" i="3"/>
  <c r="AN23" i="3"/>
  <c r="P23" i="3"/>
  <c r="AN29" i="3"/>
  <c r="P29" i="3"/>
  <c r="AN138" i="3"/>
  <c r="P138" i="3"/>
  <c r="AN120" i="3"/>
  <c r="P120" i="3"/>
  <c r="AN49" i="3"/>
  <c r="P49" i="3"/>
  <c r="P145" i="3"/>
  <c r="P73" i="3"/>
  <c r="AN73" i="3"/>
  <c r="P74" i="3"/>
  <c r="P72" i="3"/>
  <c r="AN72" i="3"/>
  <c r="P79" i="3"/>
  <c r="AN79" i="3"/>
  <c r="P65" i="3"/>
  <c r="P64" i="3"/>
  <c r="AN64" i="3"/>
  <c r="P60" i="3"/>
  <c r="AN60" i="3"/>
  <c r="P57" i="3"/>
  <c r="AN57" i="3"/>
  <c r="P54" i="3"/>
  <c r="P53" i="3"/>
  <c r="AN53" i="3"/>
  <c r="P26" i="3"/>
  <c r="AN26" i="3"/>
  <c r="P43" i="3"/>
  <c r="AN43" i="3"/>
  <c r="P42" i="3"/>
  <c r="P37" i="3"/>
  <c r="AN37" i="3"/>
  <c r="P35" i="3"/>
  <c r="P82" i="3"/>
  <c r="AN82" i="3"/>
  <c r="P30" i="3"/>
  <c r="P114" i="3"/>
  <c r="AN114" i="3"/>
  <c r="AN75" i="3"/>
  <c r="AN32" i="3"/>
  <c r="P126" i="3"/>
  <c r="AN126" i="3"/>
  <c r="P134" i="3"/>
  <c r="AN134" i="3"/>
  <c r="P119" i="3"/>
  <c r="AN119" i="3"/>
  <c r="P68" i="3"/>
  <c r="AN68" i="3"/>
  <c r="P143" i="3"/>
  <c r="AN143" i="3"/>
  <c r="P28" i="3"/>
  <c r="AN28" i="3"/>
  <c r="P62" i="3"/>
  <c r="AN62" i="3"/>
  <c r="P92" i="3"/>
  <c r="AN92" i="3"/>
  <c r="P87" i="3"/>
  <c r="AN87" i="3"/>
  <c r="P77" i="3"/>
  <c r="AN77" i="3"/>
  <c r="P96" i="3"/>
  <c r="AN96" i="3"/>
  <c r="P83" i="3"/>
  <c r="AN83" i="3"/>
  <c r="P59" i="3"/>
  <c r="AN59" i="3"/>
  <c r="P19" i="3"/>
  <c r="AN19" i="3"/>
  <c r="P131" i="3"/>
  <c r="AN131" i="3"/>
  <c r="P139" i="3"/>
  <c r="AN139" i="3"/>
  <c r="P122" i="3"/>
  <c r="AN122" i="3"/>
  <c r="P76" i="3"/>
  <c r="AN76" i="3"/>
  <c r="P128" i="3"/>
  <c r="AN128" i="3"/>
  <c r="P118" i="3"/>
  <c r="AN118" i="3"/>
  <c r="P127" i="3"/>
  <c r="AN127" i="3"/>
  <c r="P20" i="3"/>
  <c r="AN20" i="3"/>
  <c r="P142" i="3"/>
  <c r="AN142" i="3"/>
  <c r="P103" i="3"/>
  <c r="AN103" i="3"/>
  <c r="P108" i="3"/>
  <c r="P45" i="3"/>
  <c r="AN45" i="3"/>
  <c r="P80" i="3"/>
  <c r="AN80" i="3"/>
  <c r="P99" i="3"/>
  <c r="P36" i="3"/>
  <c r="AN36" i="3"/>
  <c r="P106" i="3"/>
  <c r="AN106" i="3"/>
  <c r="P105" i="3"/>
  <c r="P111" i="3"/>
  <c r="AN111" i="3"/>
  <c r="P107" i="3"/>
  <c r="AN107" i="3"/>
  <c r="P70" i="3"/>
  <c r="P102" i="3"/>
  <c r="AN102" i="3"/>
  <c r="I107" i="1" l="1"/>
  <c r="H110" i="1"/>
  <c r="H109" i="1"/>
  <c r="I109" i="1" s="1"/>
  <c r="H106" i="1"/>
  <c r="I106" i="1" s="1"/>
  <c r="I110" i="1"/>
  <c r="H25" i="1"/>
  <c r="I25" i="1" s="1"/>
  <c r="H26" i="1"/>
  <c r="I26" i="1" s="1"/>
  <c r="H27" i="1"/>
  <c r="I27" i="1" s="1"/>
  <c r="H28" i="1"/>
  <c r="I28" i="1" s="1"/>
  <c r="H29" i="1"/>
  <c r="I29" i="1" s="1"/>
  <c r="H30" i="1"/>
  <c r="I30" i="1" s="1"/>
  <c r="H31" i="1"/>
  <c r="I31" i="1" s="1"/>
  <c r="H32" i="1"/>
  <c r="I32" i="1" s="1"/>
  <c r="H33" i="1"/>
  <c r="I33" i="1" s="1"/>
  <c r="H34" i="1"/>
  <c r="I34" i="1" s="1"/>
  <c r="H35" i="1"/>
  <c r="I35" i="1" s="1"/>
  <c r="H36" i="1"/>
  <c r="I36" i="1" s="1"/>
  <c r="H37" i="1"/>
  <c r="I37" i="1" s="1"/>
  <c r="H38" i="1"/>
  <c r="I38" i="1" s="1"/>
  <c r="H39" i="1"/>
  <c r="I39" i="1" s="1"/>
  <c r="H40" i="1"/>
  <c r="I40" i="1" s="1"/>
  <c r="H41" i="1"/>
  <c r="I41" i="1" s="1"/>
  <c r="H42" i="1"/>
  <c r="I42" i="1" s="1"/>
  <c r="H43" i="1"/>
  <c r="I43" i="1" s="1"/>
  <c r="H44" i="1"/>
  <c r="I44" i="1" s="1"/>
  <c r="H45" i="1"/>
  <c r="I45" i="1" s="1"/>
  <c r="H46" i="1"/>
  <c r="I46" i="1" s="1"/>
  <c r="H47" i="1"/>
  <c r="I47" i="1" s="1"/>
  <c r="H48" i="1"/>
  <c r="I48" i="1" s="1"/>
  <c r="H49" i="1"/>
  <c r="I49" i="1" s="1"/>
  <c r="H50" i="1"/>
  <c r="I50" i="1" s="1"/>
  <c r="H51" i="1"/>
  <c r="I51" i="1" s="1"/>
  <c r="H52" i="1"/>
  <c r="I52" i="1" s="1"/>
  <c r="H53" i="1"/>
  <c r="I53" i="1" s="1"/>
  <c r="H54" i="1"/>
  <c r="I54" i="1" s="1"/>
  <c r="H55" i="1"/>
  <c r="I55" i="1" s="1"/>
  <c r="H56" i="1"/>
  <c r="I56" i="1" s="1"/>
  <c r="H57" i="1"/>
  <c r="I57" i="1" s="1"/>
  <c r="H58" i="1"/>
  <c r="I58" i="1" s="1"/>
  <c r="H59" i="1"/>
  <c r="I59" i="1" s="1"/>
  <c r="H60" i="1"/>
  <c r="I60" i="1" s="1"/>
  <c r="H61" i="1"/>
  <c r="I61" i="1" s="1"/>
  <c r="H62" i="1"/>
  <c r="I62" i="1" s="1"/>
  <c r="H63" i="1"/>
  <c r="I63" i="1" s="1"/>
  <c r="H64" i="1"/>
  <c r="I64" i="1" s="1"/>
  <c r="H65" i="1"/>
  <c r="I65" i="1" s="1"/>
  <c r="H66" i="1"/>
  <c r="I66" i="1" s="1"/>
  <c r="H67" i="1"/>
  <c r="I67" i="1" s="1"/>
  <c r="H68" i="1"/>
  <c r="I68" i="1" s="1"/>
  <c r="H69" i="1"/>
  <c r="I69" i="1" s="1"/>
  <c r="H70" i="1"/>
  <c r="I70" i="1" s="1"/>
  <c r="H71" i="1"/>
  <c r="I71" i="1" s="1"/>
  <c r="H72" i="1"/>
  <c r="I72" i="1" s="1"/>
  <c r="H73" i="1"/>
  <c r="I73" i="1" s="1"/>
  <c r="H74" i="1"/>
  <c r="I74" i="1" s="1"/>
  <c r="H75" i="1"/>
  <c r="I75" i="1" s="1"/>
  <c r="H76" i="1"/>
  <c r="I76" i="1" s="1"/>
  <c r="H77" i="1"/>
  <c r="I77" i="1" s="1"/>
  <c r="H78" i="1"/>
  <c r="I78" i="1" s="1"/>
  <c r="H79" i="1"/>
  <c r="I79" i="1" s="1"/>
  <c r="H80" i="1"/>
  <c r="I80" i="1" s="1"/>
  <c r="H81" i="1"/>
  <c r="I81" i="1" s="1"/>
  <c r="H82" i="1"/>
  <c r="I82" i="1" s="1"/>
  <c r="H83" i="1"/>
  <c r="I83" i="1" s="1"/>
  <c r="H84" i="1"/>
  <c r="I84" i="1" s="1"/>
  <c r="H85" i="1"/>
  <c r="I85" i="1" s="1"/>
  <c r="H86" i="1"/>
  <c r="I86" i="1" s="1"/>
  <c r="H87" i="1"/>
  <c r="I87" i="1" s="1"/>
  <c r="H88" i="1"/>
  <c r="I88" i="1" s="1"/>
  <c r="H89" i="1"/>
  <c r="I89" i="1" s="1"/>
  <c r="H90" i="1"/>
  <c r="I90" i="1" s="1"/>
  <c r="H91" i="1"/>
  <c r="I91" i="1" s="1"/>
  <c r="H92" i="1"/>
  <c r="I92" i="1" s="1"/>
  <c r="H93" i="1"/>
  <c r="I93" i="1" s="1"/>
  <c r="H94" i="1"/>
  <c r="I94" i="1" s="1"/>
  <c r="H95" i="1"/>
  <c r="I95" i="1" s="1"/>
  <c r="H96" i="1"/>
  <c r="I96" i="1" s="1"/>
  <c r="H97" i="1"/>
  <c r="I97" i="1" s="1"/>
  <c r="H98" i="1"/>
  <c r="I98" i="1" s="1"/>
  <c r="H99" i="1"/>
  <c r="I99" i="1" s="1"/>
  <c r="H100" i="1"/>
  <c r="I100" i="1" s="1"/>
  <c r="H101" i="1"/>
  <c r="I101" i="1" s="1"/>
  <c r="H102" i="1"/>
  <c r="I102" i="1" s="1"/>
  <c r="H103" i="1"/>
  <c r="I103" i="1" s="1"/>
  <c r="H24" i="1"/>
  <c r="I24" i="1" s="1"/>
  <c r="H23" i="1"/>
  <c r="I23" i="1" s="1"/>
  <c r="H22" i="1"/>
  <c r="H104" i="1" s="1"/>
  <c r="H18" i="1"/>
  <c r="I18" i="1" s="1"/>
  <c r="H19" i="1"/>
  <c r="I19" i="1" s="1"/>
  <c r="H17" i="1"/>
  <c r="I17" i="1" s="1"/>
  <c r="B6" i="1"/>
  <c r="E111" i="1"/>
  <c r="G111" i="1"/>
  <c r="G107" i="1"/>
  <c r="F107" i="1"/>
  <c r="E107" i="1"/>
  <c r="G104" i="1"/>
  <c r="F104" i="1"/>
  <c r="E20" i="1"/>
  <c r="E112" i="1" s="1"/>
  <c r="G20" i="1"/>
  <c r="G112" i="1" l="1"/>
  <c r="I111" i="1"/>
  <c r="H107" i="1"/>
  <c r="I20" i="1"/>
  <c r="I22" i="1"/>
  <c r="I104" i="1" s="1"/>
  <c r="H111" i="1"/>
  <c r="H112" i="1" s="1"/>
  <c r="F20" i="1"/>
  <c r="F111" i="1"/>
  <c r="F112" i="1" l="1"/>
  <c r="I112" i="1"/>
</calcChain>
</file>

<file path=xl/sharedStrings.xml><?xml version="1.0" encoding="utf-8"?>
<sst xmlns="http://schemas.openxmlformats.org/spreadsheetml/2006/main" count="771" uniqueCount="240">
  <si>
    <t>Phase</t>
  </si>
  <si>
    <t>School</t>
  </si>
  <si>
    <t>All through</t>
  </si>
  <si>
    <t>London Academy</t>
  </si>
  <si>
    <t>St Mary's &amp; St John's CE School</t>
  </si>
  <si>
    <t>Wren Academy</t>
  </si>
  <si>
    <t>All through Total</t>
  </si>
  <si>
    <t>Primary</t>
  </si>
  <si>
    <t>Akiva School</t>
  </si>
  <si>
    <t>All Saints' CE Primary School NW2</t>
  </si>
  <si>
    <t>All Saints' CE Primary School, N20</t>
  </si>
  <si>
    <t>Alma Primary</t>
  </si>
  <si>
    <t>Annunciation Catholic Infant School</t>
  </si>
  <si>
    <t>Barnfield School</t>
  </si>
  <si>
    <t>Beis Yaakov</t>
  </si>
  <si>
    <t>Beit Shvidler Primary School</t>
  </si>
  <si>
    <t>Bell Lane Primary School</t>
  </si>
  <si>
    <t>Blessed Dominic School</t>
  </si>
  <si>
    <t>Broadfields Primary School</t>
  </si>
  <si>
    <t>Brookland Infant  &amp; Nursery School</t>
  </si>
  <si>
    <t>Brunswick Park Primary &amp; Nursery School</t>
  </si>
  <si>
    <t>Chalgrove Primary School</t>
  </si>
  <si>
    <t>Child's Hill School</t>
  </si>
  <si>
    <t>Christ Church CE Primary School</t>
  </si>
  <si>
    <t>Church Hill Primary School</t>
  </si>
  <si>
    <t>Claremont Academy</t>
  </si>
  <si>
    <t>Colindale School</t>
  </si>
  <si>
    <t>Coppetts Wood</t>
  </si>
  <si>
    <t>Courtland School</t>
  </si>
  <si>
    <t>Cromer Road Primary School</t>
  </si>
  <si>
    <t>Danegrove JMI School</t>
  </si>
  <si>
    <t>Deansbrook Infant School</t>
  </si>
  <si>
    <t>Dollis Infant School</t>
  </si>
  <si>
    <t>Edgware Primary School</t>
  </si>
  <si>
    <t>Etz Chaim Jewish Primary School</t>
  </si>
  <si>
    <t>Fairway Primary School</t>
  </si>
  <si>
    <t>Foulds</t>
  </si>
  <si>
    <t>Frith Manor School</t>
  </si>
  <si>
    <t>Garden Suburb Infant School</t>
  </si>
  <si>
    <t>Goldbeaters Primary School</t>
  </si>
  <si>
    <t>Grasvenor Avenue Infants</t>
  </si>
  <si>
    <t>Hasmonean Primary School</t>
  </si>
  <si>
    <t>Hollickwood JMI School</t>
  </si>
  <si>
    <t>Holly Park School</t>
  </si>
  <si>
    <t>Holy Trinity School</t>
  </si>
  <si>
    <t>Hyde School</t>
  </si>
  <si>
    <t>Independent Jewish Day School</t>
  </si>
  <si>
    <t>Livingstone School</t>
  </si>
  <si>
    <t>Manorside Primary School</t>
  </si>
  <si>
    <t>Martin Primary School</t>
  </si>
  <si>
    <t>Mathilda Marks-Kennedy School</t>
  </si>
  <si>
    <t>Menorah Foundation School</t>
  </si>
  <si>
    <t>Menorah Primary School</t>
  </si>
  <si>
    <t>Millbrook Park CE Primary School</t>
  </si>
  <si>
    <t>Monken Hadley C E Primary School</t>
  </si>
  <si>
    <t>Monkfrith School</t>
  </si>
  <si>
    <t>Moss Hall Infant School</t>
  </si>
  <si>
    <t>Northside School</t>
  </si>
  <si>
    <t>Orion Primary School</t>
  </si>
  <si>
    <t>Osidge Primary School</t>
  </si>
  <si>
    <t>Our Lady of Lourdes School</t>
  </si>
  <si>
    <t>Pardes House School</t>
  </si>
  <si>
    <t>Parkfield Primary School</t>
  </si>
  <si>
    <t>Queenswell Infant and Nursery School</t>
  </si>
  <si>
    <t>Rimon Jewish Primary School</t>
  </si>
  <si>
    <t>Rosh Pinah</t>
  </si>
  <si>
    <t>Sacks Morasha Jewish Primary School</t>
  </si>
  <si>
    <t>Sacred Heart School</t>
  </si>
  <si>
    <t>St Agnes RC Primary School</t>
  </si>
  <si>
    <t>St Andrew's C E</t>
  </si>
  <si>
    <t>St Catherines R C Primary</t>
  </si>
  <si>
    <t>St Johns CE N20</t>
  </si>
  <si>
    <t>St John's CE School N11</t>
  </si>
  <si>
    <t>St Joseph's Primary School</t>
  </si>
  <si>
    <t>St Mary's C E Primary School N3</t>
  </si>
  <si>
    <t>St Mary's School EN4</t>
  </si>
  <si>
    <t>St Pauls CE Primary, NW7</t>
  </si>
  <si>
    <t>St Paul's School, N11</t>
  </si>
  <si>
    <t>St Theresa's R.C. Primary School</t>
  </si>
  <si>
    <t>St Vincent's Catholic Primary School</t>
  </si>
  <si>
    <t>Summerside Primary School</t>
  </si>
  <si>
    <t>Sunnyfields Primary School</t>
  </si>
  <si>
    <t>Trent  C of E Primary School</t>
  </si>
  <si>
    <t>Tudor School</t>
  </si>
  <si>
    <t>Underhill School</t>
  </si>
  <si>
    <t>Watling Park Free School</t>
  </si>
  <si>
    <t>Wessex  Gardens Primary School</t>
  </si>
  <si>
    <t>Whitings Hill Primary School</t>
  </si>
  <si>
    <t>Woodcroft Primary School</t>
  </si>
  <si>
    <t>Woodridge  Primary School</t>
  </si>
  <si>
    <t>Primary Total</t>
  </si>
  <si>
    <t>PRU</t>
  </si>
  <si>
    <t>Pavilion</t>
  </si>
  <si>
    <t>PRU Total</t>
  </si>
  <si>
    <t>Special</t>
  </si>
  <si>
    <t>Northway</t>
  </si>
  <si>
    <t>Oakleigh</t>
  </si>
  <si>
    <t>Special Total</t>
  </si>
  <si>
    <t>Universal Infant Free Meals</t>
  </si>
  <si>
    <t>April 16 - March 17</t>
  </si>
  <si>
    <t>GRAND TOTAL</t>
  </si>
  <si>
    <t>Estimate</t>
  </si>
  <si>
    <t>FY 2016/17</t>
  </si>
  <si>
    <t>DfE balance</t>
  </si>
  <si>
    <t>DfE Provisional</t>
  </si>
  <si>
    <t>AY 2016/17</t>
  </si>
  <si>
    <t>for AY 2015/16</t>
  </si>
  <si>
    <t>TOTAL</t>
  </si>
  <si>
    <t>for FY 2016/17</t>
  </si>
  <si>
    <t>Change from</t>
  </si>
  <si>
    <t>UIFSM for Barnet schools was estimated pending DfE announcements.  The table below shows the original estimates, the DfE figures for the two academic years and the total of the two.  The final column is the adjustment that will be made to the original estimates issued in March 2016.  Figures for academies are for information only.</t>
  </si>
  <si>
    <t>DFE No.</t>
  </si>
  <si>
    <t xml:space="preserve">Universal Infant Free Meals funding (UIFSM) is calculated by the Department for Education on the October 15 and January 16 censuses.  Each summer the funding is finalised for the  academic year just ending and estimated for the new academic year. </t>
  </si>
  <si>
    <t>(7 months)</t>
  </si>
  <si>
    <t>PPFSMPRI</t>
  </si>
  <si>
    <t>PPFSMSEC</t>
  </si>
  <si>
    <t>PPSERVICE</t>
  </si>
  <si>
    <t>PPPOST-LAC</t>
  </si>
  <si>
    <t>School Name</t>
  </si>
  <si>
    <t>Number of Primary pupils eligible for the Deprivation Pupil Premium (1)</t>
  </si>
  <si>
    <t>Funding Type</t>
  </si>
  <si>
    <t>New Allocation</t>
  </si>
  <si>
    <t>Original</t>
  </si>
  <si>
    <t>TRANS Adjustment</t>
  </si>
  <si>
    <t>Number of Secondary pupils eligible for the Deprivation Pupil Premium (1)</t>
  </si>
  <si>
    <t xml:space="preserve">Total Deprivation Pupil Premium Allocation </t>
  </si>
  <si>
    <t>Number of pupils eligible for the Service child Pupil Premium (2)</t>
  </si>
  <si>
    <t xml:space="preserve">Service child Pupil Premium Allocation </t>
  </si>
  <si>
    <t>Number of pupils eligible for the Post-LAC Pupil Premium (3)</t>
  </si>
  <si>
    <t xml:space="preserve">Post-LAC Pupil Premium Allocation </t>
  </si>
  <si>
    <t>Total Pupil Premium allocation</t>
  </si>
  <si>
    <t>CHECK</t>
  </si>
  <si>
    <t>Pavilion Study Centre</t>
  </si>
  <si>
    <t>Northgate School</t>
  </si>
  <si>
    <t>Barnfield Primary School</t>
  </si>
  <si>
    <t>Brookland Junior School</t>
  </si>
  <si>
    <t>Brookland Infant and Nursery School</t>
  </si>
  <si>
    <t>Brunswick Park Primary and Nursery School</t>
  </si>
  <si>
    <t>Childs Hill School</t>
  </si>
  <si>
    <t>Church Hill School</t>
  </si>
  <si>
    <t>Colindale Primary School</t>
  </si>
  <si>
    <t>Coppetts Wood Primary School</t>
  </si>
  <si>
    <t>Deansbrook Junior School</t>
  </si>
  <si>
    <t>Fairway Primary School and Children's Centre</t>
  </si>
  <si>
    <t>Foulds School</t>
  </si>
  <si>
    <t>Frith Manor Primary School</t>
  </si>
  <si>
    <t>Garden Suburb Junior School</t>
  </si>
  <si>
    <t>Grasvenor Avenue Infant School</t>
  </si>
  <si>
    <t>Hollickwood Primary School</t>
  </si>
  <si>
    <t>Holly Park Primary School</t>
  </si>
  <si>
    <t>Livingstone Primary and Nursery School</t>
  </si>
  <si>
    <t>Monkfrith Primary School</t>
  </si>
  <si>
    <t>Moss Hall Junior School</t>
  </si>
  <si>
    <t>Northside Primary School</t>
  </si>
  <si>
    <t>The Hyde School</t>
  </si>
  <si>
    <t>Millbrook Park Primary School</t>
  </si>
  <si>
    <t>Watling Park School</t>
  </si>
  <si>
    <t>Woodridge Primary School</t>
  </si>
  <si>
    <t>Tudor Primary School</t>
  </si>
  <si>
    <t>Queenswell Infant &amp; Nursery School</t>
  </si>
  <si>
    <t>Queenswell Junior School</t>
  </si>
  <si>
    <t>Danegrove Primary School</t>
  </si>
  <si>
    <t>Wessex Gardens Primary School</t>
  </si>
  <si>
    <t>The Orion Primary School</t>
  </si>
  <si>
    <t>Pardes House Primary School</t>
  </si>
  <si>
    <t>Beis Yaakov Primary School</t>
  </si>
  <si>
    <t>All Saints' CofE Primary School NW2</t>
  </si>
  <si>
    <t>Christ Church Primary School</t>
  </si>
  <si>
    <t>Holy Trinity CofE Primary School</t>
  </si>
  <si>
    <t>Monken Hadley CofE Primary School</t>
  </si>
  <si>
    <t>St John's CofE Junior Mixed and Infant School</t>
  </si>
  <si>
    <t>St John's CofE Primary School</t>
  </si>
  <si>
    <t>St Mary's CofE Primary School</t>
  </si>
  <si>
    <t>St Mary's CofE Primary School East Barnet</t>
  </si>
  <si>
    <t>St Paul's CofE Primary School N11</t>
  </si>
  <si>
    <t>St Paul's CofE Primary School NW7</t>
  </si>
  <si>
    <t>Trent CofE Primary School</t>
  </si>
  <si>
    <t>All Saints' CofE Primary School N20</t>
  </si>
  <si>
    <t>The Annunciation Catholic Infant School</t>
  </si>
  <si>
    <t>Our Lady of Lourdes RC School</t>
  </si>
  <si>
    <t>St Agnes RC School</t>
  </si>
  <si>
    <t>St Catherine's RC School</t>
  </si>
  <si>
    <t>St Theresa's Catholic Primary School</t>
  </si>
  <si>
    <t>St Joseph's Catholic Primary School</t>
  </si>
  <si>
    <t>Sacred Heart Roman Catholic Primary School</t>
  </si>
  <si>
    <t>Blessed Dominic Catholic Primary School</t>
  </si>
  <si>
    <t>Rosh Pinah Primary School</t>
  </si>
  <si>
    <t>The Annunciation RC Junior School</t>
  </si>
  <si>
    <t>St Mary's and St John's CofE School</t>
  </si>
  <si>
    <t>Claremont Primary School</t>
  </si>
  <si>
    <t>St Andrew the Apostle Greek Orthodox School</t>
  </si>
  <si>
    <t>The Archer Academy</t>
  </si>
  <si>
    <t>Friern Barnet School</t>
  </si>
  <si>
    <t>The Totteridge Academy</t>
  </si>
  <si>
    <t>Whitefield School</t>
  </si>
  <si>
    <t>Queen Elizabeth's Girls' School</t>
  </si>
  <si>
    <t>Copthall School</t>
  </si>
  <si>
    <t>Christ's College Finchley</t>
  </si>
  <si>
    <t>East Barnet School</t>
  </si>
  <si>
    <t>The Compton School</t>
  </si>
  <si>
    <t>The Henrietta Barnett School</t>
  </si>
  <si>
    <t>Dollis Junior School</t>
  </si>
  <si>
    <t>Hendon School</t>
  </si>
  <si>
    <t>Queen Elizabeth's School, Barnet</t>
  </si>
  <si>
    <t>Mill Hill County High School</t>
  </si>
  <si>
    <t>St Mary's CofE High School</t>
  </si>
  <si>
    <t>St Michael's Catholic Grammar School</t>
  </si>
  <si>
    <t>Finchley Catholic High School</t>
  </si>
  <si>
    <t>Ashmole Academy</t>
  </si>
  <si>
    <t>St James' Catholic High School</t>
  </si>
  <si>
    <t>Bishop Douglass School Finchley</t>
  </si>
  <si>
    <t>Hasmonean High School</t>
  </si>
  <si>
    <t>JCoSS</t>
  </si>
  <si>
    <t>Oak Lodge School</t>
  </si>
  <si>
    <t>Northway School</t>
  </si>
  <si>
    <t>Mapledown School</t>
  </si>
  <si>
    <t>Original Estimate</t>
  </si>
  <si>
    <t>DFE allocation</t>
  </si>
  <si>
    <t>Change</t>
  </si>
  <si>
    <t>Service Premium</t>
  </si>
  <si>
    <t>Post-LAC Premium</t>
  </si>
  <si>
    <t>CB Check</t>
  </si>
  <si>
    <t>Total</t>
  </si>
  <si>
    <t>April 16 -       March 17</t>
  </si>
  <si>
    <t>Secondary</t>
  </si>
  <si>
    <t>DfE No</t>
  </si>
  <si>
    <t>Total for Specials</t>
  </si>
  <si>
    <t>Total for Secondaries</t>
  </si>
  <si>
    <t>Total for PRUs</t>
  </si>
  <si>
    <t>Total for Primaries</t>
  </si>
  <si>
    <t>Total for All throughs</t>
  </si>
  <si>
    <t>Oakleigh School</t>
  </si>
  <si>
    <t>St Andrew's CofE Primary School Totteridge</t>
  </si>
  <si>
    <t>Mathilda Marks-Kennedy Primary School</t>
  </si>
  <si>
    <t xml:space="preserve">Pupil Premium funding (PPG) is calculated by the Department for Education (DfE) based on  eligible children on the January school census. </t>
  </si>
  <si>
    <t>The PPG funding for Barnet schools was estimated in March pending the announcements by the DfE.  The table below shows the original estimate, the funding just announced by the DfE and difference between the two.  Please note that the Pupil Premium for looked after children is determined by the Virtual School on a termly basis and does not appear in these figures.  Figures for academies are for information only.</t>
  </si>
  <si>
    <t>These adjustments (together with details of the calculations) will be included in the next release of school funding planned for later in July, and the cash adjustment will be made in the September autopayments.</t>
  </si>
  <si>
    <t>These adjustments (together with details of the calculation) will be included in the next release of school funding planned for later in July, and the cash adjustment will be made in the September autopayments.</t>
  </si>
  <si>
    <t>Pupil Premium Grant</t>
  </si>
  <si>
    <t>Pupil Premium (Free School Meals Ever 6)</t>
  </si>
</sst>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42" formatCode="_-&quot;£&quot;* #,##0_-;\-&quot;£&quot;* #,##0_-;_-&quot;£&quot;* &quot;-&quot;_-;_-@_-"/>
    <numFmt numFmtId="44" formatCode="_-&quot;£&quot;* #,##0.00_-;\-&quot;£&quot;* #,##0.00_-;_-&quot;£&quot;* &quot;-&quot;??_-;_-@_-"/>
    <numFmt numFmtId="43" formatCode="_-* #,##0.00_-;\-* #,##0.00_-;_-* &quot;-&quot;??_-;_-@_-"/>
    <numFmt numFmtId="164" formatCode="_-* #,##0_-;\-* #,##0_-;_-* &quot;-&quot;??_-;_-@_-"/>
    <numFmt numFmtId="165" formatCode="#,##0.0_);\(#,##0.0\)"/>
    <numFmt numFmtId="166" formatCode="_(* #,##0.0000_);_(* \(#,##0.0000\);_(* &quot;-&quot;??_);_(@_)"/>
    <numFmt numFmtId="167" formatCode="#."/>
    <numFmt numFmtId="168" formatCode="_(&quot;$&quot;* #,##0.00_);_(&quot;$&quot;* \(#,##0.00\);_(&quot;$&quot;* &quot;-&quot;??_);_(@_)"/>
    <numFmt numFmtId="169" formatCode="0.0%;\(0.0%\)"/>
    <numFmt numFmtId="170" formatCode="_-[$€-2]* #,##0.00_-;\-[$€-2]* #,##0.00_-;_-[$€-2]* &quot;-&quot;??_-"/>
    <numFmt numFmtId="171" formatCode="_-* #,##0\ _F_-;\-* #,##0\ _F_-;_-* &quot;-&quot;\ _F_-;_-@_-"/>
    <numFmt numFmtId="172" formatCode="_-* #,##0.00\ _F_-;\-* #,##0.00\ _F_-;_-* &quot;-&quot;??\ _F_-;_-@_-"/>
    <numFmt numFmtId="173" formatCode="_-* #,##0\ &quot;F&quot;_-;\-* #,##0\ &quot;F&quot;_-;_-* &quot;-&quot;\ &quot;F&quot;_-;_-@_-"/>
    <numFmt numFmtId="174" formatCode="_-* #,##0.00\ &quot;F&quot;_-;\-* #,##0.00\ &quot;F&quot;_-;_-* &quot;-&quot;??\ &quot;F&quot;_-;_-@_-"/>
    <numFmt numFmtId="175" formatCode="0.00_)"/>
    <numFmt numFmtId="176" formatCode="_ * #,##0.00_ ;_ * \-#,##0.00_ ;_ * &quot;-&quot;??_ ;_ @_ "/>
    <numFmt numFmtId="177" formatCode="_ * #,##0_ ;_ * \-#,##0_ ;_ * &quot;-&quot;_ ;_ @_ "/>
    <numFmt numFmtId="178" formatCode="_(&quot;Rp&quot;* #,##0.00_);_(&quot;Rp&quot;* \(#,##0.00\);_(&quot;Rp&quot;* &quot;-&quot;??_);_(@_)"/>
    <numFmt numFmtId="179" formatCode="dd\-mmm\-yyyy"/>
    <numFmt numFmtId="180" formatCode="0.000000000"/>
    <numFmt numFmtId="181" formatCode="_(* #,##0.00000_);_(* \(#,##0.00000\);_(* &quot;-&quot;??_);_(@_)"/>
    <numFmt numFmtId="182" formatCode="_(* #,##0.00_);_(* \(#,##0.00\);_(* &quot;-&quot;??_);_(@_)"/>
  </numFmts>
  <fonts count="88">
    <font>
      <sz val="11"/>
      <color theme="1"/>
      <name val="Calibri"/>
      <family val="2"/>
      <scheme val="minor"/>
    </font>
    <font>
      <sz val="11"/>
      <color theme="1"/>
      <name val="Calibri"/>
      <family val="2"/>
      <scheme val="minor"/>
    </font>
    <font>
      <b/>
      <sz val="15"/>
      <color theme="3"/>
      <name val="Calibri"/>
      <family val="2"/>
      <scheme val="minor"/>
    </font>
    <font>
      <b/>
      <sz val="11"/>
      <color theme="1"/>
      <name val="Calibri"/>
      <family val="2"/>
      <scheme val="minor"/>
    </font>
    <font>
      <sz val="11"/>
      <color indexed="8"/>
      <name val="Calibri"/>
      <family val="2"/>
    </font>
    <font>
      <sz val="14"/>
      <color indexed="8"/>
      <name val="Calibri"/>
      <family val="2"/>
    </font>
    <font>
      <b/>
      <sz val="14"/>
      <color indexed="8"/>
      <name val="Calibri"/>
      <family val="2"/>
    </font>
    <font>
      <b/>
      <sz val="20"/>
      <color indexed="8"/>
      <name val="Calibri"/>
      <family val="2"/>
    </font>
    <font>
      <sz val="14"/>
      <color theme="2"/>
      <name val="Calibri"/>
      <family val="2"/>
      <scheme val="minor"/>
    </font>
    <font>
      <b/>
      <sz val="11"/>
      <color indexed="8"/>
      <name val="Calibri"/>
      <family val="2"/>
    </font>
    <font>
      <sz val="10"/>
      <name val="Arial"/>
      <family val="2"/>
    </font>
    <font>
      <sz val="10"/>
      <color indexed="8"/>
      <name val="Times New Roman"/>
      <family val="1"/>
    </font>
    <font>
      <sz val="10"/>
      <name val="Times New Roman"/>
      <family val="1"/>
    </font>
    <font>
      <sz val="10"/>
      <name val="Helv"/>
      <charset val="204"/>
    </font>
    <font>
      <b/>
      <sz val="7"/>
      <name val="Geometr706 Md BT"/>
    </font>
    <font>
      <sz val="12"/>
      <color indexed="8"/>
      <name val="Arial"/>
      <family val="2"/>
    </font>
    <font>
      <sz val="11"/>
      <color indexed="9"/>
      <name val="Calibri"/>
      <family val="2"/>
    </font>
    <font>
      <sz val="12"/>
      <color indexed="9"/>
      <name val="Arial"/>
      <family val="2"/>
    </font>
    <font>
      <sz val="8"/>
      <name val="Arial"/>
      <family val="2"/>
    </font>
    <font>
      <sz val="11"/>
      <color indexed="10"/>
      <name val="Calibri"/>
      <family val="2"/>
    </font>
    <font>
      <sz val="12"/>
      <color indexed="20"/>
      <name val="Arial"/>
      <family val="2"/>
    </font>
    <font>
      <sz val="11"/>
      <color indexed="20"/>
      <name val="Calibri"/>
      <family val="2"/>
    </font>
    <font>
      <sz val="10"/>
      <color indexed="8"/>
      <name val="Arial"/>
      <family val="2"/>
    </font>
    <font>
      <sz val="10"/>
      <name val="Helv"/>
    </font>
    <font>
      <b/>
      <sz val="11"/>
      <color indexed="52"/>
      <name val="Calibri"/>
      <family val="2"/>
    </font>
    <font>
      <b/>
      <sz val="12"/>
      <color indexed="52"/>
      <name val="Arial"/>
      <family val="2"/>
    </font>
    <font>
      <sz val="11"/>
      <color indexed="52"/>
      <name val="Calibri"/>
      <family val="2"/>
    </font>
    <font>
      <b/>
      <sz val="10"/>
      <name val="Arial"/>
      <family val="2"/>
    </font>
    <font>
      <b/>
      <sz val="12"/>
      <color indexed="9"/>
      <name val="Arial"/>
      <family val="2"/>
    </font>
    <font>
      <b/>
      <sz val="11"/>
      <color indexed="9"/>
      <name val="Calibri"/>
      <family val="2"/>
    </font>
    <font>
      <sz val="10"/>
      <color theme="1"/>
      <name val="Calibri"/>
      <family val="2"/>
      <scheme val="minor"/>
    </font>
    <font>
      <sz val="12"/>
      <name val="Arial"/>
      <family val="2"/>
    </font>
    <font>
      <sz val="1"/>
      <color indexed="16"/>
      <name val="Courier"/>
      <family val="3"/>
    </font>
    <font>
      <b/>
      <sz val="12"/>
      <name val="Helv"/>
    </font>
    <font>
      <sz val="9"/>
      <name val="Times New Roman"/>
      <family val="1"/>
    </font>
    <font>
      <b/>
      <sz val="12"/>
      <color indexed="8"/>
      <name val="Arial"/>
      <family val="2"/>
    </font>
    <font>
      <sz val="11"/>
      <color indexed="62"/>
      <name val="Calibri"/>
      <family val="2"/>
    </font>
    <font>
      <sz val="10"/>
      <color indexed="21"/>
      <name val="System"/>
      <family val="2"/>
    </font>
    <font>
      <i/>
      <sz val="12"/>
      <color indexed="23"/>
      <name val="Arial"/>
      <family val="2"/>
    </font>
    <font>
      <i/>
      <sz val="11"/>
      <color indexed="23"/>
      <name val="Calibri"/>
      <family val="2"/>
    </font>
    <font>
      <sz val="9"/>
      <color indexed="18"/>
      <name val="Arial"/>
      <family val="2"/>
    </font>
    <font>
      <sz val="9"/>
      <color indexed="12"/>
      <name val="Times New Roman"/>
      <family val="1"/>
    </font>
    <font>
      <b/>
      <sz val="14"/>
      <color indexed="10"/>
      <name val="Arial"/>
      <family val="2"/>
    </font>
    <font>
      <sz val="12"/>
      <color indexed="17"/>
      <name val="Arial"/>
      <family val="2"/>
    </font>
    <font>
      <sz val="11"/>
      <color indexed="17"/>
      <name val="Calibri"/>
      <family val="2"/>
    </font>
    <font>
      <b/>
      <sz val="8"/>
      <name val="Arial"/>
      <family val="2"/>
    </font>
    <font>
      <b/>
      <sz val="12"/>
      <name val="Arial"/>
      <family val="2"/>
    </font>
    <font>
      <b/>
      <sz val="15"/>
      <color indexed="56"/>
      <name val="Arial"/>
      <family val="2"/>
    </font>
    <font>
      <b/>
      <sz val="15"/>
      <color indexed="56"/>
      <name val="Calibri"/>
      <family val="2"/>
    </font>
    <font>
      <b/>
      <sz val="13"/>
      <color indexed="56"/>
      <name val="Arial"/>
      <family val="2"/>
    </font>
    <font>
      <b/>
      <sz val="13"/>
      <color indexed="56"/>
      <name val="Calibri"/>
      <family val="2"/>
    </font>
    <font>
      <b/>
      <sz val="11"/>
      <color indexed="56"/>
      <name val="Arial"/>
      <family val="2"/>
    </font>
    <font>
      <b/>
      <sz val="11"/>
      <color indexed="56"/>
      <name val="Calibri"/>
      <family val="2"/>
    </font>
    <font>
      <u/>
      <sz val="10"/>
      <color indexed="12"/>
      <name val="Arial"/>
      <family val="2"/>
    </font>
    <font>
      <u/>
      <sz val="11"/>
      <color theme="10"/>
      <name val="Calibri"/>
      <family val="2"/>
      <scheme val="minor"/>
    </font>
    <font>
      <u/>
      <sz val="10"/>
      <color theme="10"/>
      <name val="Arial"/>
      <family val="2"/>
    </font>
    <font>
      <sz val="10"/>
      <color indexed="18"/>
      <name val="System"/>
      <family val="2"/>
    </font>
    <font>
      <sz val="12"/>
      <color indexed="62"/>
      <name val="Arial"/>
      <family val="2"/>
    </font>
    <font>
      <sz val="12"/>
      <color indexed="52"/>
      <name val="Arial"/>
      <family val="2"/>
    </font>
    <font>
      <i/>
      <sz val="10"/>
      <color indexed="17"/>
      <name val="System"/>
      <family val="2"/>
    </font>
    <font>
      <sz val="12"/>
      <color indexed="60"/>
      <name val="Arial"/>
      <family val="2"/>
    </font>
    <font>
      <sz val="11"/>
      <color indexed="60"/>
      <name val="Calibri"/>
      <family val="2"/>
    </font>
    <font>
      <b/>
      <i/>
      <sz val="16"/>
      <name val="Helv"/>
    </font>
    <font>
      <sz val="12"/>
      <name val="Helv"/>
    </font>
    <font>
      <sz val="12"/>
      <color theme="1"/>
      <name val="Arial"/>
      <family val="2"/>
    </font>
    <font>
      <sz val="8"/>
      <color indexed="72"/>
      <name val="MS Sans Serif"/>
      <family val="2"/>
    </font>
    <font>
      <sz val="10"/>
      <color theme="1"/>
      <name val="Tahoma"/>
      <family val="2"/>
    </font>
    <font>
      <b/>
      <sz val="12"/>
      <color indexed="63"/>
      <name val="Arial"/>
      <family val="2"/>
    </font>
    <font>
      <b/>
      <sz val="11"/>
      <color indexed="63"/>
      <name val="Calibri"/>
      <family val="2"/>
    </font>
    <font>
      <sz val="12"/>
      <color indexed="21"/>
      <name val="Arial"/>
      <family val="2"/>
    </font>
    <font>
      <sz val="10"/>
      <color indexed="14"/>
      <name val="System"/>
      <family val="2"/>
    </font>
    <font>
      <sz val="10"/>
      <name val="MS Sans Serif"/>
      <family val="2"/>
    </font>
    <font>
      <b/>
      <sz val="10"/>
      <name val="MS Sans Serif"/>
      <family val="2"/>
    </font>
    <font>
      <b/>
      <sz val="18"/>
      <color indexed="8"/>
      <name val="Cambria"/>
      <family val="1"/>
    </font>
    <font>
      <sz val="10"/>
      <color indexed="8"/>
      <name val="Verdana"/>
      <family val="2"/>
    </font>
    <font>
      <b/>
      <sz val="18"/>
      <color indexed="56"/>
      <name val="Cambria"/>
      <family val="2"/>
    </font>
    <font>
      <b/>
      <sz val="9"/>
      <name val="Times New Roman"/>
      <family val="1"/>
    </font>
    <font>
      <sz val="9"/>
      <name val="Arial"/>
      <family val="2"/>
    </font>
    <font>
      <sz val="10"/>
      <color indexed="17"/>
      <name val="System"/>
      <family val="2"/>
    </font>
    <font>
      <sz val="12"/>
      <color indexed="10"/>
      <name val="Arial"/>
      <family val="2"/>
    </font>
    <font>
      <b/>
      <sz val="16"/>
      <color indexed="8"/>
      <name val="Calibri"/>
      <family val="2"/>
    </font>
    <font>
      <b/>
      <sz val="16"/>
      <color theme="1"/>
      <name val="Calibri"/>
      <family val="2"/>
      <scheme val="minor"/>
    </font>
    <font>
      <sz val="14"/>
      <color theme="1"/>
      <name val="Calibri"/>
      <family val="2"/>
      <scheme val="minor"/>
    </font>
    <font>
      <b/>
      <sz val="14"/>
      <color theme="1"/>
      <name val="Calibri"/>
      <family val="2"/>
      <scheme val="minor"/>
    </font>
    <font>
      <sz val="12"/>
      <color rgb="FF000000"/>
      <name val="Arial"/>
      <family val="2"/>
    </font>
    <font>
      <sz val="8"/>
      <color rgb="FF000000"/>
      <name val="MS Sans Serif"/>
      <family val="2"/>
    </font>
    <font>
      <sz val="11"/>
      <color rgb="FF000000"/>
      <name val="Calibri"/>
      <family val="2"/>
    </font>
    <font>
      <b/>
      <sz val="14"/>
      <color theme="3"/>
      <name val="Calibri"/>
      <family val="2"/>
      <scheme val="minor"/>
    </font>
  </fonts>
  <fills count="43">
    <fill>
      <patternFill patternType="none"/>
    </fill>
    <fill>
      <patternFill patternType="gray125"/>
    </fill>
    <fill>
      <patternFill patternType="solid">
        <fgColor indexed="44"/>
        <bgColor indexed="64"/>
      </patternFill>
    </fill>
    <fill>
      <patternFill patternType="solid">
        <fgColor theme="8" tint="-0.249977111117893"/>
        <bgColor indexed="64"/>
      </patternFill>
    </fill>
    <fill>
      <patternFill patternType="solid">
        <fgColor rgb="FFFFFF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lightUp">
        <fgColor indexed="9"/>
        <bgColor indexed="27"/>
      </patternFill>
    </fill>
    <fill>
      <patternFill patternType="lightUp">
        <fgColor indexed="9"/>
        <bgColor indexed="26"/>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9"/>
        <bgColor indexed="64"/>
      </patternFill>
    </fill>
    <fill>
      <patternFill patternType="mediumGray">
        <fgColor indexed="22"/>
      </patternFill>
    </fill>
    <fill>
      <patternFill patternType="solid">
        <fgColor indexed="35"/>
        <bgColor indexed="64"/>
      </patternFill>
    </fill>
    <fill>
      <patternFill patternType="solid">
        <fgColor indexed="62"/>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lightUp">
        <fgColor indexed="9"/>
        <bgColor theme="8" tint="0.79998168889431442"/>
      </patternFill>
    </fill>
    <fill>
      <patternFill patternType="solid">
        <fgColor theme="3" tint="0.59999389629810485"/>
        <bgColor indexed="64"/>
      </patternFill>
    </fill>
    <fill>
      <patternFill patternType="solid">
        <fgColor theme="3" tint="0.79998168889431442"/>
        <bgColor indexed="64"/>
      </patternFill>
    </fill>
  </fills>
  <borders count="36">
    <border>
      <left/>
      <right/>
      <top/>
      <bottom/>
      <diagonal/>
    </border>
    <border>
      <left/>
      <right/>
      <top/>
      <bottom style="thick">
        <color theme="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auto="1"/>
      </left>
      <right style="double">
        <color auto="1"/>
      </right>
      <top style="double">
        <color auto="1"/>
      </top>
      <bottom style="double">
        <color auto="1"/>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13"/>
      </top>
      <bottom style="thin">
        <color indexed="13"/>
      </bottom>
      <diagonal/>
    </border>
    <border>
      <left style="thin">
        <color indexed="63"/>
      </left>
      <right style="thin">
        <color indexed="63"/>
      </right>
      <top style="thin">
        <color indexed="63"/>
      </top>
      <bottom style="thin">
        <color indexed="63"/>
      </bottom>
      <diagonal/>
    </border>
    <border>
      <left/>
      <right style="medium">
        <color indexed="33"/>
      </right>
      <top/>
      <bottom/>
      <diagonal/>
    </border>
    <border>
      <left/>
      <right/>
      <top/>
      <bottom style="thin">
        <color indexed="64"/>
      </bottom>
      <diagonal/>
    </border>
    <border>
      <left/>
      <right/>
      <top style="thin">
        <color indexed="62"/>
      </top>
      <bottom style="double">
        <color indexed="62"/>
      </bottom>
      <diagonal/>
    </border>
    <border>
      <left/>
      <right/>
      <top style="medium">
        <color indexed="8"/>
      </top>
      <bottom style="medium">
        <color indexed="8"/>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bottom/>
      <diagonal/>
    </border>
    <border>
      <left/>
      <right/>
      <top style="thin">
        <color indexed="64"/>
      </top>
      <bottom/>
      <diagonal/>
    </border>
    <border>
      <left/>
      <right style="thin">
        <color indexed="64"/>
      </right>
      <top/>
      <bottom/>
      <diagonal/>
    </border>
  </borders>
  <cellStyleXfs count="1673">
    <xf numFmtId="0" fontId="0" fillId="0" borderId="0"/>
    <xf numFmtId="43" fontId="1" fillId="0" borderId="0" applyFont="0" applyFill="0" applyBorder="0" applyAlignment="0" applyProtection="0"/>
    <xf numFmtId="0" fontId="10" fillId="0" borderId="0"/>
    <xf numFmtId="0" fontId="10" fillId="0" borderId="0"/>
    <xf numFmtId="0" fontId="10" fillId="0" borderId="0"/>
    <xf numFmtId="0" fontId="1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2"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3" fillId="0" borderId="0"/>
    <xf numFmtId="0" fontId="14" fillId="0" borderId="0">
      <alignment horizontal="left" vertical="center"/>
    </xf>
    <xf numFmtId="0" fontId="14" fillId="0" borderId="0">
      <alignment horizontal="left" vertical="center"/>
    </xf>
    <xf numFmtId="0" fontId="4" fillId="5"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15"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15"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15"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15"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15"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15"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15"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15"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4" fillId="12" borderId="0" applyNumberFormat="0" applyBorder="0" applyAlignment="0" applyProtection="0"/>
    <xf numFmtId="0" fontId="15"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4" fillId="13" borderId="0" applyNumberFormat="0" applyBorder="0" applyAlignment="0" applyProtection="0"/>
    <xf numFmtId="0" fontId="15"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15"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15"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4" fillId="14" borderId="0" applyNumberFormat="0" applyBorder="0" applyAlignment="0" applyProtection="0"/>
    <xf numFmtId="0" fontId="16" fillId="15"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7"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7"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7"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7"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7"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7"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7"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7"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7"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7"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6" fillId="16" borderId="0" applyNumberFormat="0" applyBorder="0" applyAlignment="0" applyProtection="0"/>
    <xf numFmtId="0" fontId="17"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6" fillId="17" borderId="0" applyNumberFormat="0" applyBorder="0" applyAlignment="0" applyProtection="0"/>
    <xf numFmtId="0" fontId="17"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18" fillId="0" borderId="0" applyNumberFormat="0" applyAlignment="0"/>
    <xf numFmtId="0" fontId="19" fillId="0" borderId="0" applyNumberFormat="0" applyFill="0" applyBorder="0" applyAlignment="0" applyProtection="0"/>
    <xf numFmtId="0" fontId="20" fillId="6"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21" fillId="6" borderId="0" applyNumberFormat="0" applyBorder="0" applyAlignment="0" applyProtection="0"/>
    <xf numFmtId="0" fontId="22" fillId="0" borderId="0" applyFill="0" applyBorder="0" applyAlignment="0"/>
    <xf numFmtId="165" fontId="23" fillId="0" borderId="0" applyFill="0" applyBorder="0" applyAlignment="0"/>
    <xf numFmtId="166" fontId="23" fillId="0" borderId="0" applyFill="0" applyBorder="0" applyAlignment="0"/>
    <xf numFmtId="167" fontId="10" fillId="0" borderId="0" applyFill="0" applyBorder="0" applyAlignment="0"/>
    <xf numFmtId="166" fontId="10" fillId="0" borderId="0" applyFill="0" applyBorder="0" applyAlignment="0"/>
    <xf numFmtId="168" fontId="23" fillId="0" borderId="0" applyFill="0" applyBorder="0" applyAlignment="0"/>
    <xf numFmtId="169" fontId="23" fillId="0" borderId="0" applyFill="0" applyBorder="0" applyAlignment="0"/>
    <xf numFmtId="165" fontId="23" fillId="0" borderId="0" applyFill="0" applyBorder="0" applyAlignment="0"/>
    <xf numFmtId="0" fontId="24" fillId="23" borderId="16" applyNumberFormat="0" applyAlignment="0" applyProtection="0"/>
    <xf numFmtId="0" fontId="25" fillId="23" borderId="16" applyNumberFormat="0" applyAlignment="0" applyProtection="0"/>
    <xf numFmtId="0" fontId="25" fillId="23" borderId="16" applyNumberFormat="0" applyAlignment="0" applyProtection="0"/>
    <xf numFmtId="0" fontId="25" fillId="23" borderId="16" applyNumberFormat="0" applyAlignment="0" applyProtection="0"/>
    <xf numFmtId="0" fontId="25" fillId="23" borderId="16" applyNumberFormat="0" applyAlignment="0" applyProtection="0"/>
    <xf numFmtId="0" fontId="25" fillId="23" borderId="16" applyNumberFormat="0" applyAlignment="0" applyProtection="0"/>
    <xf numFmtId="0" fontId="25" fillId="23" borderId="16" applyNumberFormat="0" applyAlignment="0" applyProtection="0"/>
    <xf numFmtId="0" fontId="25" fillId="23" borderId="16" applyNumberFormat="0" applyAlignment="0" applyProtection="0"/>
    <xf numFmtId="0" fontId="25" fillId="23" borderId="16" applyNumberFormat="0" applyAlignment="0" applyProtection="0"/>
    <xf numFmtId="0" fontId="25" fillId="23" borderId="16" applyNumberFormat="0" applyAlignment="0" applyProtection="0"/>
    <xf numFmtId="0" fontId="25" fillId="23" borderId="16" applyNumberFormat="0" applyAlignment="0" applyProtection="0"/>
    <xf numFmtId="0" fontId="25" fillId="23" borderId="16" applyNumberFormat="0" applyAlignment="0" applyProtection="0"/>
    <xf numFmtId="0" fontId="25" fillId="23" borderId="16" applyNumberFormat="0" applyAlignment="0" applyProtection="0"/>
    <xf numFmtId="0" fontId="25" fillId="23" borderId="16" applyNumberFormat="0" applyAlignment="0" applyProtection="0"/>
    <xf numFmtId="0" fontId="25"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6" fillId="0" borderId="17" applyNumberFormat="0" applyFill="0" applyAlignment="0" applyProtection="0"/>
    <xf numFmtId="0" fontId="27" fillId="0" borderId="0" applyNumberFormat="0" applyFont="0" applyFill="0" applyBorder="0" applyProtection="0">
      <alignment horizontal="centerContinuous" wrapText="1"/>
    </xf>
    <xf numFmtId="0" fontId="28" fillId="24" borderId="18" applyNumberFormat="0" applyAlignment="0" applyProtection="0"/>
    <xf numFmtId="0" fontId="29" fillId="24" borderId="18" applyNumberFormat="0" applyAlignment="0" applyProtection="0"/>
    <xf numFmtId="0" fontId="29" fillId="24" borderId="18" applyNumberFormat="0" applyAlignment="0" applyProtection="0"/>
    <xf numFmtId="0" fontId="29" fillId="24" borderId="18" applyNumberFormat="0" applyAlignment="0" applyProtection="0"/>
    <xf numFmtId="0" fontId="29" fillId="24" borderId="18" applyNumberFormat="0" applyAlignment="0" applyProtection="0"/>
    <xf numFmtId="168" fontId="23"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0" fillId="0" borderId="0" applyFont="0" applyFill="0" applyBorder="0" applyAlignment="0" applyProtection="0"/>
    <xf numFmtId="43" fontId="4"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5" fillId="0" borderId="0" applyFont="0" applyFill="0" applyBorder="0" applyAlignment="0" applyProtection="0"/>
    <xf numFmtId="43" fontId="10" fillId="0" borderId="0" applyFont="0" applyFill="0" applyBorder="0" applyAlignment="0" applyProtection="0"/>
    <xf numFmtId="43" fontId="3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7" fontId="32" fillId="0" borderId="0">
      <protection locked="0"/>
    </xf>
    <xf numFmtId="0" fontId="10" fillId="25" borderId="19" applyNumberFormat="0" applyFont="0" applyAlignment="0" applyProtection="0"/>
    <xf numFmtId="165" fontId="23"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31"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167" fontId="32" fillId="0" borderId="0">
      <protection locked="0"/>
    </xf>
    <xf numFmtId="0" fontId="33" fillId="0" borderId="3" applyNumberFormat="0" applyBorder="0">
      <alignment horizontal="centerContinuous"/>
    </xf>
    <xf numFmtId="167" fontId="32" fillId="0" borderId="0">
      <protection locked="0"/>
    </xf>
    <xf numFmtId="14" fontId="22" fillId="0" borderId="0" applyFill="0" applyBorder="0" applyAlignment="0"/>
    <xf numFmtId="0" fontId="34" fillId="0" borderId="0">
      <alignment horizontal="left"/>
    </xf>
    <xf numFmtId="0" fontId="35" fillId="26" borderId="0" applyNumberFormat="0" applyBorder="0" applyAlignment="0" applyProtection="0"/>
    <xf numFmtId="0" fontId="35" fillId="27" borderId="0" applyNumberFormat="0" applyBorder="0" applyAlignment="0" applyProtection="0"/>
    <xf numFmtId="0" fontId="35" fillId="27" borderId="0" applyNumberFormat="0" applyBorder="0" applyAlignment="0" applyProtection="0"/>
    <xf numFmtId="168" fontId="23" fillId="0" borderId="0" applyFill="0" applyBorder="0" applyAlignment="0"/>
    <xf numFmtId="165" fontId="23" fillId="0" borderId="0" applyFill="0" applyBorder="0" applyAlignment="0"/>
    <xf numFmtId="168" fontId="23" fillId="0" borderId="0" applyFill="0" applyBorder="0" applyAlignment="0"/>
    <xf numFmtId="169" fontId="23" fillId="0" borderId="0" applyFill="0" applyBorder="0" applyAlignment="0"/>
    <xf numFmtId="165" fontId="23" fillId="0" borderId="0" applyFill="0" applyBorder="0" applyAlignment="0"/>
    <xf numFmtId="0" fontId="36" fillId="10" borderId="16" applyNumberFormat="0" applyAlignment="0" applyProtection="0"/>
    <xf numFmtId="0" fontId="37" fillId="0" borderId="0" applyNumberFormat="0" applyFill="0" applyBorder="0" applyAlignment="0" applyProtection="0">
      <protection locked="0"/>
    </xf>
    <xf numFmtId="170" fontId="10" fillId="0" borderId="0" applyFont="0" applyFill="0" applyBorder="0" applyAlignment="0" applyProtection="0"/>
    <xf numFmtId="42" fontId="31" fillId="0" borderId="0" applyFont="0" applyFill="0" applyBorder="0" applyAlignment="0" applyProtection="0"/>
    <xf numFmtId="0" fontId="38"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0" fontId="39" fillId="0" borderId="0" applyNumberFormat="0" applyFill="0" applyBorder="0" applyAlignment="0" applyProtection="0"/>
    <xf numFmtId="1" fontId="40" fillId="0" borderId="0" applyNumberFormat="0" applyFill="0" applyBorder="0" applyAlignment="0" applyProtection="0"/>
    <xf numFmtId="0" fontId="41" fillId="0" borderId="0">
      <alignment horizontal="center" vertical="center" wrapText="1"/>
    </xf>
    <xf numFmtId="167" fontId="32" fillId="0" borderId="0">
      <protection locked="0"/>
    </xf>
    <xf numFmtId="0" fontId="42" fillId="0" borderId="7">
      <alignment vertical="center" wrapText="1"/>
    </xf>
    <xf numFmtId="0" fontId="42" fillId="0" borderId="7">
      <alignment vertical="center" wrapText="1"/>
    </xf>
    <xf numFmtId="0" fontId="42" fillId="0" borderId="7">
      <alignment vertical="center" wrapText="1"/>
    </xf>
    <xf numFmtId="0" fontId="42" fillId="0" borderId="7">
      <alignment vertical="center" wrapText="1"/>
    </xf>
    <xf numFmtId="0" fontId="42" fillId="0" borderId="7">
      <alignment vertical="center" wrapText="1"/>
    </xf>
    <xf numFmtId="0" fontId="43" fillId="7" borderId="0" applyNumberFormat="0" applyBorder="0" applyAlignment="0" applyProtection="0"/>
    <xf numFmtId="0" fontId="44" fillId="7" borderId="0" applyNumberFormat="0" applyBorder="0" applyAlignment="0" applyProtection="0"/>
    <xf numFmtId="0" fontId="44" fillId="7" borderId="0" applyNumberFormat="0" applyBorder="0" applyAlignment="0" applyProtection="0"/>
    <xf numFmtId="0" fontId="44" fillId="7" borderId="0" applyNumberFormat="0" applyBorder="0" applyAlignment="0" applyProtection="0"/>
    <xf numFmtId="0" fontId="44" fillId="7" borderId="0" applyNumberFormat="0" applyBorder="0" applyAlignment="0" applyProtection="0"/>
    <xf numFmtId="38" fontId="18" fillId="28" borderId="0" applyNumberFormat="0" applyBorder="0" applyAlignment="0" applyProtection="0"/>
    <xf numFmtId="0" fontId="45" fillId="0" borderId="0">
      <alignment horizontal="center" vertical="center" wrapText="1"/>
    </xf>
    <xf numFmtId="0" fontId="46" fillId="0" borderId="20" applyNumberFormat="0" applyAlignment="0" applyProtection="0">
      <alignment horizontal="left" vertical="center"/>
    </xf>
    <xf numFmtId="0" fontId="46" fillId="0" borderId="14">
      <alignment horizontal="left" vertical="center"/>
    </xf>
    <xf numFmtId="0" fontId="18" fillId="0" borderId="14">
      <alignment horizontal="center" vertical="center" wrapText="1"/>
    </xf>
    <xf numFmtId="0" fontId="18" fillId="0" borderId="14">
      <alignment horizontal="center" vertical="center" wrapText="1"/>
    </xf>
    <xf numFmtId="0" fontId="18" fillId="0" borderId="14">
      <alignment horizontal="center" vertical="center" wrapText="1"/>
    </xf>
    <xf numFmtId="0" fontId="18" fillId="0" borderId="14">
      <alignment horizontal="center" vertical="center" wrapText="1"/>
    </xf>
    <xf numFmtId="0" fontId="18" fillId="0" borderId="14">
      <alignment horizontal="center" vertical="center" wrapText="1"/>
    </xf>
    <xf numFmtId="0" fontId="18" fillId="0" borderId="14">
      <alignment horizontal="center" vertical="center" wrapText="1"/>
    </xf>
    <xf numFmtId="0" fontId="18" fillId="0" borderId="14">
      <alignment horizontal="center" vertical="center" wrapText="1"/>
    </xf>
    <xf numFmtId="0" fontId="18" fillId="0" borderId="14">
      <alignment horizontal="center" vertical="center" wrapText="1"/>
    </xf>
    <xf numFmtId="0" fontId="18" fillId="0" borderId="14">
      <alignment horizontal="center" vertical="center" wrapText="1"/>
    </xf>
    <xf numFmtId="0" fontId="18" fillId="0" borderId="14">
      <alignment horizontal="center" vertical="center" wrapText="1"/>
    </xf>
    <xf numFmtId="0" fontId="18" fillId="0" borderId="14">
      <alignment horizontal="center" vertical="center" wrapText="1"/>
    </xf>
    <xf numFmtId="0" fontId="18" fillId="0" borderId="14">
      <alignment horizontal="center" vertical="center" wrapText="1"/>
    </xf>
    <xf numFmtId="0" fontId="18" fillId="0" borderId="14">
      <alignment horizontal="center" vertical="center" wrapText="1"/>
    </xf>
    <xf numFmtId="0" fontId="18" fillId="0" borderId="14">
      <alignment horizontal="center" vertical="center" wrapText="1"/>
    </xf>
    <xf numFmtId="0" fontId="18" fillId="0" borderId="14">
      <alignment horizontal="center" vertical="center" wrapText="1"/>
    </xf>
    <xf numFmtId="0" fontId="18" fillId="0" borderId="14">
      <alignment horizontal="center" vertical="center" wrapText="1"/>
    </xf>
    <xf numFmtId="0" fontId="18" fillId="0" borderId="14">
      <alignment horizontal="center" vertical="center" wrapText="1"/>
    </xf>
    <xf numFmtId="0" fontId="18" fillId="0" borderId="14">
      <alignment horizontal="center" vertical="center" wrapText="1"/>
    </xf>
    <xf numFmtId="0" fontId="18" fillId="0" borderId="14">
      <alignment horizontal="center" vertical="center" wrapText="1"/>
    </xf>
    <xf numFmtId="0" fontId="18" fillId="0" borderId="14">
      <alignment horizontal="center" vertical="center" wrapText="1"/>
    </xf>
    <xf numFmtId="0" fontId="18" fillId="0" borderId="14">
      <alignment horizontal="center" vertical="center" wrapText="1"/>
    </xf>
    <xf numFmtId="0" fontId="18" fillId="0" borderId="14">
      <alignment horizontal="center" vertical="center" wrapText="1"/>
    </xf>
    <xf numFmtId="0" fontId="18" fillId="0" borderId="14">
      <alignment horizontal="center" vertical="center" wrapText="1"/>
    </xf>
    <xf numFmtId="0" fontId="18" fillId="0" borderId="14">
      <alignment horizontal="center" vertical="center" wrapText="1"/>
    </xf>
    <xf numFmtId="0" fontId="18" fillId="0" borderId="14">
      <alignment horizontal="center" vertical="center" wrapText="1"/>
    </xf>
    <xf numFmtId="0" fontId="18" fillId="0" borderId="14">
      <alignment horizontal="center" vertical="center" wrapText="1"/>
    </xf>
    <xf numFmtId="0" fontId="18" fillId="0" borderId="14">
      <alignment horizontal="center" vertical="center" wrapText="1"/>
    </xf>
    <xf numFmtId="0" fontId="18" fillId="0" borderId="14">
      <alignment horizontal="center" vertical="center" wrapText="1"/>
    </xf>
    <xf numFmtId="0" fontId="18" fillId="0" borderId="14">
      <alignment horizontal="center" vertical="center" wrapText="1"/>
    </xf>
    <xf numFmtId="0" fontId="18" fillId="0" borderId="14">
      <alignment horizontal="center" vertical="center" wrapText="1"/>
    </xf>
    <xf numFmtId="0" fontId="18" fillId="0" borderId="14">
      <alignment horizontal="center" vertical="center" wrapText="1"/>
    </xf>
    <xf numFmtId="0" fontId="18" fillId="0" borderId="14">
      <alignment horizontal="center" vertical="center" wrapText="1"/>
    </xf>
    <xf numFmtId="0" fontId="18" fillId="0" borderId="14">
      <alignment horizontal="center" vertical="center" wrapText="1"/>
    </xf>
    <xf numFmtId="0" fontId="45" fillId="0" borderId="0">
      <alignment horizontal="left" wrapText="1"/>
    </xf>
    <xf numFmtId="0" fontId="47" fillId="0" borderId="21" applyNumberFormat="0" applyFill="0" applyAlignment="0" applyProtection="0"/>
    <xf numFmtId="0" fontId="48" fillId="0" borderId="21" applyNumberFormat="0" applyFill="0" applyAlignment="0" applyProtection="0"/>
    <xf numFmtId="0" fontId="48" fillId="0" borderId="21" applyNumberFormat="0" applyFill="0" applyAlignment="0" applyProtection="0"/>
    <xf numFmtId="0" fontId="48" fillId="0" borderId="21" applyNumberFormat="0" applyFill="0" applyAlignment="0" applyProtection="0"/>
    <xf numFmtId="0" fontId="48" fillId="0" borderId="21" applyNumberFormat="0" applyFill="0" applyAlignment="0" applyProtection="0"/>
    <xf numFmtId="0" fontId="49" fillId="0" borderId="22" applyNumberFormat="0" applyFill="0" applyAlignment="0" applyProtection="0"/>
    <xf numFmtId="0" fontId="50" fillId="0" borderId="22" applyNumberFormat="0" applyFill="0" applyAlignment="0" applyProtection="0"/>
    <xf numFmtId="0" fontId="50" fillId="0" borderId="22" applyNumberFormat="0" applyFill="0" applyAlignment="0" applyProtection="0"/>
    <xf numFmtId="0" fontId="50" fillId="0" borderId="22" applyNumberFormat="0" applyFill="0" applyAlignment="0" applyProtection="0"/>
    <xf numFmtId="0" fontId="50" fillId="0" borderId="22" applyNumberFormat="0" applyFill="0" applyAlignment="0" applyProtection="0"/>
    <xf numFmtId="0" fontId="51" fillId="0" borderId="23" applyNumberFormat="0" applyFill="0" applyAlignment="0" applyProtection="0"/>
    <xf numFmtId="0" fontId="52" fillId="0" borderId="23" applyNumberFormat="0" applyFill="0" applyAlignment="0" applyProtection="0"/>
    <xf numFmtId="0" fontId="52" fillId="0" borderId="23" applyNumberFormat="0" applyFill="0" applyAlignment="0" applyProtection="0"/>
    <xf numFmtId="0" fontId="52" fillId="0" borderId="23" applyNumberFormat="0" applyFill="0" applyAlignment="0" applyProtection="0"/>
    <xf numFmtId="0" fontId="52" fillId="0" borderId="23" applyNumberFormat="0" applyFill="0" applyAlignment="0" applyProtection="0"/>
    <xf numFmtId="0" fontId="51"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2" fillId="0" borderId="0" applyNumberFormat="0" applyFill="0" applyBorder="0" applyAlignment="0" applyProtection="0"/>
    <xf numFmtId="0" fontId="53"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0" fontId="54" fillId="0" borderId="0" applyNumberFormat="0" applyFill="0" applyBorder="0" applyAlignment="0" applyProtection="0"/>
    <xf numFmtId="0" fontId="53" fillId="0" borderId="0" applyNumberFormat="0" applyFill="0" applyBorder="0" applyAlignment="0" applyProtection="0">
      <alignment vertical="top"/>
      <protection locked="0"/>
    </xf>
    <xf numFmtId="0" fontId="54" fillId="0" borderId="0" applyNumberFormat="0" applyFill="0" applyBorder="0" applyAlignment="0" applyProtection="0"/>
    <xf numFmtId="0" fontId="55" fillId="0" borderId="0" applyNumberFormat="0" applyFill="0" applyBorder="0" applyAlignment="0" applyProtection="0"/>
    <xf numFmtId="0" fontId="53" fillId="0" borderId="0" applyNumberFormat="0" applyFill="0" applyBorder="0" applyAlignment="0" applyProtection="0">
      <alignment vertical="top"/>
      <protection locked="0"/>
    </xf>
    <xf numFmtId="0" fontId="53" fillId="0" borderId="0" applyNumberFormat="0" applyFill="0" applyBorder="0" applyAlignment="0" applyProtection="0">
      <alignment vertical="top"/>
      <protection locked="0"/>
    </xf>
    <xf numFmtId="1" fontId="56" fillId="0" borderId="0" applyNumberFormat="0" applyFill="0" applyBorder="0" applyAlignment="0" applyProtection="0"/>
    <xf numFmtId="10" fontId="18" fillId="29" borderId="7" applyNumberFormat="0" applyBorder="0" applyAlignment="0" applyProtection="0"/>
    <xf numFmtId="0" fontId="57" fillId="10" borderId="16" applyNumberFormat="0" applyAlignment="0" applyProtection="0"/>
    <xf numFmtId="0" fontId="57" fillId="10" borderId="16" applyNumberFormat="0" applyAlignment="0" applyProtection="0"/>
    <xf numFmtId="0" fontId="57" fillId="10" borderId="16" applyNumberFormat="0" applyAlignment="0" applyProtection="0"/>
    <xf numFmtId="0" fontId="57" fillId="10" borderId="16" applyNumberFormat="0" applyAlignment="0" applyProtection="0"/>
    <xf numFmtId="0" fontId="57" fillId="10" borderId="16" applyNumberFormat="0" applyAlignment="0" applyProtection="0"/>
    <xf numFmtId="0" fontId="57" fillId="10" borderId="16" applyNumberFormat="0" applyAlignment="0" applyProtection="0"/>
    <xf numFmtId="0" fontId="57" fillId="10" borderId="16" applyNumberFormat="0" applyAlignment="0" applyProtection="0"/>
    <xf numFmtId="0" fontId="57" fillId="10" borderId="16" applyNumberFormat="0" applyAlignment="0" applyProtection="0"/>
    <xf numFmtId="0" fontId="57" fillId="10" borderId="16" applyNumberFormat="0" applyAlignment="0" applyProtection="0"/>
    <xf numFmtId="0" fontId="57" fillId="10" borderId="16" applyNumberFormat="0" applyAlignment="0" applyProtection="0"/>
    <xf numFmtId="0" fontId="57" fillId="10" borderId="16" applyNumberFormat="0" applyAlignment="0" applyProtection="0"/>
    <xf numFmtId="0" fontId="57" fillId="10" borderId="16" applyNumberFormat="0" applyAlignment="0" applyProtection="0"/>
    <xf numFmtId="0" fontId="57" fillId="10" borderId="16" applyNumberFormat="0" applyAlignment="0" applyProtection="0"/>
    <xf numFmtId="0" fontId="57" fillId="10" borderId="16" applyNumberFormat="0" applyAlignment="0" applyProtection="0"/>
    <xf numFmtId="0" fontId="36" fillId="10" borderId="16" applyNumberFormat="0" applyAlignment="0" applyProtection="0"/>
    <xf numFmtId="0" fontId="36" fillId="10" borderId="16" applyNumberFormat="0" applyAlignment="0" applyProtection="0"/>
    <xf numFmtId="0" fontId="36" fillId="10" borderId="16" applyNumberFormat="0" applyAlignment="0" applyProtection="0"/>
    <xf numFmtId="0" fontId="36" fillId="10" borderId="16" applyNumberFormat="0" applyAlignment="0" applyProtection="0"/>
    <xf numFmtId="0" fontId="36" fillId="10" borderId="16" applyNumberFormat="0" applyAlignment="0" applyProtection="0"/>
    <xf numFmtId="0" fontId="36" fillId="10" borderId="16" applyNumberFormat="0" applyAlignment="0" applyProtection="0"/>
    <xf numFmtId="0" fontId="36" fillId="10" borderId="16" applyNumberFormat="0" applyAlignment="0" applyProtection="0"/>
    <xf numFmtId="0" fontId="36" fillId="10" borderId="16" applyNumberFormat="0" applyAlignment="0" applyProtection="0"/>
    <xf numFmtId="0" fontId="36" fillId="10" borderId="16" applyNumberFormat="0" applyAlignment="0" applyProtection="0"/>
    <xf numFmtId="0" fontId="36" fillId="10" borderId="16" applyNumberFormat="0" applyAlignment="0" applyProtection="0"/>
    <xf numFmtId="0" fontId="36" fillId="10" borderId="16" applyNumberFormat="0" applyAlignment="0" applyProtection="0"/>
    <xf numFmtId="0" fontId="36" fillId="10" borderId="16" applyNumberFormat="0" applyAlignment="0" applyProtection="0"/>
    <xf numFmtId="0" fontId="36" fillId="10" borderId="16" applyNumberFormat="0" applyAlignment="0" applyProtection="0"/>
    <xf numFmtId="0" fontId="36" fillId="10" borderId="16" applyNumberFormat="0" applyAlignment="0" applyProtection="0"/>
    <xf numFmtId="0" fontId="36" fillId="10" borderId="16" applyNumberFormat="0" applyAlignment="0" applyProtection="0"/>
    <xf numFmtId="0" fontId="36" fillId="10" borderId="16" applyNumberFormat="0" applyAlignment="0" applyProtection="0"/>
    <xf numFmtId="0" fontId="36" fillId="10" borderId="16" applyNumberFormat="0" applyAlignment="0" applyProtection="0"/>
    <xf numFmtId="0" fontId="36" fillId="10" borderId="16" applyNumberFormat="0" applyAlignment="0" applyProtection="0"/>
    <xf numFmtId="0" fontId="36" fillId="10" borderId="16" applyNumberFormat="0" applyAlignment="0" applyProtection="0"/>
    <xf numFmtId="0" fontId="36" fillId="10" borderId="16" applyNumberFormat="0" applyAlignment="0" applyProtection="0"/>
    <xf numFmtId="0" fontId="36" fillId="10" borderId="16" applyNumberFormat="0" applyAlignment="0" applyProtection="0"/>
    <xf numFmtId="0" fontId="36" fillId="10" borderId="16" applyNumberFormat="0" applyAlignment="0" applyProtection="0"/>
    <xf numFmtId="0" fontId="36" fillId="10" borderId="16" applyNumberFormat="0" applyAlignment="0" applyProtection="0"/>
    <xf numFmtId="0" fontId="36" fillId="10" borderId="16" applyNumberFormat="0" applyAlignment="0" applyProtection="0"/>
    <xf numFmtId="0" fontId="36" fillId="10" borderId="16" applyNumberFormat="0" applyAlignment="0" applyProtection="0"/>
    <xf numFmtId="0" fontId="36" fillId="10" borderId="16" applyNumberFormat="0" applyAlignment="0" applyProtection="0"/>
    <xf numFmtId="0" fontId="36" fillId="10" borderId="16" applyNumberFormat="0" applyAlignment="0" applyProtection="0"/>
    <xf numFmtId="0" fontId="36" fillId="10" borderId="16" applyNumberFormat="0" applyAlignment="0" applyProtection="0"/>
    <xf numFmtId="0" fontId="36" fillId="10" borderId="16" applyNumberFormat="0" applyAlignment="0" applyProtection="0"/>
    <xf numFmtId="0" fontId="36" fillId="10" borderId="16" applyNumberFormat="0" applyAlignment="0" applyProtection="0"/>
    <xf numFmtId="0" fontId="36" fillId="10" borderId="16" applyNumberFormat="0" applyAlignment="0" applyProtection="0"/>
    <xf numFmtId="0" fontId="36" fillId="10" borderId="16" applyNumberFormat="0" applyAlignment="0" applyProtection="0"/>
    <xf numFmtId="0" fontId="36" fillId="10" borderId="16" applyNumberFormat="0" applyAlignment="0" applyProtection="0"/>
    <xf numFmtId="0" fontId="36" fillId="10" borderId="16" applyNumberFormat="0" applyAlignment="0" applyProtection="0"/>
    <xf numFmtId="0" fontId="36" fillId="10" borderId="16" applyNumberFormat="0" applyAlignment="0" applyProtection="0"/>
    <xf numFmtId="0" fontId="36" fillId="10" borderId="16" applyNumberFormat="0" applyAlignment="0" applyProtection="0"/>
    <xf numFmtId="0" fontId="36" fillId="10" borderId="16" applyNumberFormat="0" applyAlignment="0" applyProtection="0"/>
    <xf numFmtId="0" fontId="36" fillId="10" borderId="16" applyNumberFormat="0" applyAlignment="0" applyProtection="0"/>
    <xf numFmtId="0" fontId="36" fillId="10" borderId="16" applyNumberFormat="0" applyAlignment="0" applyProtection="0"/>
    <xf numFmtId="0" fontId="36" fillId="10" borderId="16" applyNumberFormat="0" applyAlignment="0" applyProtection="0"/>
    <xf numFmtId="0" fontId="36" fillId="10" borderId="16" applyNumberFormat="0" applyAlignment="0" applyProtection="0"/>
    <xf numFmtId="0" fontId="36" fillId="10" borderId="16" applyNumberFormat="0" applyAlignment="0" applyProtection="0"/>
    <xf numFmtId="0" fontId="36" fillId="10" borderId="16" applyNumberFormat="0" applyAlignment="0" applyProtection="0"/>
    <xf numFmtId="0" fontId="36" fillId="10" borderId="16" applyNumberFormat="0" applyAlignment="0" applyProtection="0"/>
    <xf numFmtId="0" fontId="36" fillId="10" borderId="16" applyNumberFormat="0" applyAlignment="0" applyProtection="0"/>
    <xf numFmtId="0" fontId="21" fillId="6" borderId="0" applyNumberFormat="0" applyBorder="0" applyAlignment="0" applyProtection="0"/>
    <xf numFmtId="0" fontId="18" fillId="0" borderId="0">
      <alignment horizontal="left" vertical="center"/>
    </xf>
    <xf numFmtId="0" fontId="18" fillId="0" borderId="0">
      <alignment horizontal="left" vertical="center"/>
    </xf>
    <xf numFmtId="0" fontId="18" fillId="0" borderId="0">
      <alignment horizontal="left" vertical="center"/>
    </xf>
    <xf numFmtId="0" fontId="18" fillId="0" borderId="0">
      <alignment horizontal="center" vertical="center"/>
    </xf>
    <xf numFmtId="0" fontId="18" fillId="0" borderId="0">
      <alignment horizontal="center" vertical="center"/>
    </xf>
    <xf numFmtId="0" fontId="18" fillId="0" borderId="0">
      <alignment horizontal="center" vertical="center"/>
    </xf>
    <xf numFmtId="168" fontId="23" fillId="0" borderId="0" applyFill="0" applyBorder="0" applyAlignment="0"/>
    <xf numFmtId="165" fontId="23" fillId="0" borderId="0" applyFill="0" applyBorder="0" applyAlignment="0"/>
    <xf numFmtId="168" fontId="23" fillId="0" borderId="0" applyFill="0" applyBorder="0" applyAlignment="0"/>
    <xf numFmtId="169" fontId="23" fillId="0" borderId="0" applyFill="0" applyBorder="0" applyAlignment="0"/>
    <xf numFmtId="165" fontId="23" fillId="0" borderId="0" applyFill="0" applyBorder="0" applyAlignment="0"/>
    <xf numFmtId="0" fontId="58" fillId="0" borderId="17" applyNumberFormat="0" applyFill="0" applyAlignment="0" applyProtection="0"/>
    <xf numFmtId="0" fontId="26" fillId="0" borderId="17" applyNumberFormat="0" applyFill="0" applyAlignment="0" applyProtection="0"/>
    <xf numFmtId="0" fontId="26" fillId="0" borderId="17" applyNumberFormat="0" applyFill="0" applyAlignment="0" applyProtection="0"/>
    <xf numFmtId="0" fontId="26" fillId="0" borderId="17" applyNumberFormat="0" applyFill="0" applyAlignment="0" applyProtection="0"/>
    <xf numFmtId="0" fontId="26" fillId="0" borderId="17" applyNumberFormat="0" applyFill="0" applyAlignment="0" applyProtection="0"/>
    <xf numFmtId="10" fontId="59" fillId="0" borderId="24" applyFill="0" applyAlignment="0" applyProtection="0">
      <protection locked="0"/>
    </xf>
    <xf numFmtId="10" fontId="59" fillId="0" borderId="24" applyFill="0" applyAlignment="0" applyProtection="0">
      <protection locked="0"/>
    </xf>
    <xf numFmtId="10" fontId="59" fillId="0" borderId="24" applyFill="0" applyAlignment="0" applyProtection="0">
      <protection locked="0"/>
    </xf>
    <xf numFmtId="10" fontId="59" fillId="0" borderId="24" applyFill="0" applyAlignment="0" applyProtection="0">
      <protection locked="0"/>
    </xf>
    <xf numFmtId="10" fontId="59" fillId="0" borderId="24" applyFill="0" applyAlignment="0" applyProtection="0">
      <protection locked="0"/>
    </xf>
    <xf numFmtId="10" fontId="59" fillId="0" borderId="24" applyFill="0" applyAlignment="0" applyProtection="0">
      <protection locked="0"/>
    </xf>
    <xf numFmtId="10" fontId="59" fillId="0" borderId="24" applyFill="0" applyAlignment="0" applyProtection="0">
      <protection locked="0"/>
    </xf>
    <xf numFmtId="10" fontId="59" fillId="0" borderId="24" applyFill="0" applyAlignment="0" applyProtection="0">
      <protection locked="0"/>
    </xf>
    <xf numFmtId="10" fontId="59" fillId="0" borderId="24" applyFill="0" applyAlignment="0" applyProtection="0">
      <protection locked="0"/>
    </xf>
    <xf numFmtId="10" fontId="59" fillId="0" borderId="24" applyFill="0" applyAlignment="0" applyProtection="0">
      <protection locked="0"/>
    </xf>
    <xf numFmtId="10" fontId="59" fillId="0" borderId="24" applyFill="0" applyAlignment="0" applyProtection="0">
      <protection locked="0"/>
    </xf>
    <xf numFmtId="10" fontId="59" fillId="0" borderId="24" applyFill="0" applyAlignment="0" applyProtection="0">
      <protection locked="0"/>
    </xf>
    <xf numFmtId="171" fontId="10" fillId="0" borderId="0" applyFont="0" applyFill="0" applyBorder="0" applyAlignment="0" applyProtection="0"/>
    <xf numFmtId="172" fontId="10" fillId="0" borderId="0" applyFont="0" applyFill="0" applyBorder="0" applyAlignment="0" applyProtection="0"/>
    <xf numFmtId="173" fontId="10" fillId="0" borderId="0" applyFont="0" applyFill="0" applyBorder="0" applyAlignment="0" applyProtection="0"/>
    <xf numFmtId="174" fontId="10" fillId="0" borderId="0" applyFont="0" applyFill="0" applyBorder="0" applyAlignment="0" applyProtection="0"/>
    <xf numFmtId="0" fontId="60" fillId="30" borderId="0" applyNumberFormat="0" applyBorder="0" applyAlignment="0" applyProtection="0"/>
    <xf numFmtId="0" fontId="61" fillId="30" borderId="0" applyNumberFormat="0" applyBorder="0" applyAlignment="0" applyProtection="0"/>
    <xf numFmtId="0" fontId="61" fillId="30" borderId="0" applyNumberFormat="0" applyBorder="0" applyAlignment="0" applyProtection="0"/>
    <xf numFmtId="0" fontId="61" fillId="30" borderId="0" applyNumberFormat="0" applyBorder="0" applyAlignment="0" applyProtection="0"/>
    <xf numFmtId="0" fontId="61" fillId="30" borderId="0" applyNumberFormat="0" applyBorder="0" applyAlignment="0" applyProtection="0"/>
    <xf numFmtId="0" fontId="61" fillId="30" borderId="0" applyNumberFormat="0" applyBorder="0" applyAlignment="0" applyProtection="0"/>
    <xf numFmtId="2" fontId="34" fillId="31" borderId="0"/>
    <xf numFmtId="175" fontId="62" fillId="0" borderId="0"/>
    <xf numFmtId="0" fontId="63" fillId="0" borderId="0"/>
    <xf numFmtId="0" fontId="63" fillId="0" borderId="0"/>
    <xf numFmtId="0" fontId="63" fillId="0" borderId="0"/>
    <xf numFmtId="0" fontId="63" fillId="0" borderId="0"/>
    <xf numFmtId="0" fontId="31" fillId="0" borderId="0"/>
    <xf numFmtId="0" fontId="15"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31" fillId="0" borderId="0"/>
    <xf numFmtId="0" fontId="15" fillId="0" borderId="0"/>
    <xf numFmtId="0" fontId="1" fillId="0" borderId="0"/>
    <xf numFmtId="0" fontId="1" fillId="0" borderId="0"/>
    <xf numFmtId="0" fontId="1" fillId="0" borderId="0"/>
    <xf numFmtId="0" fontId="1" fillId="0" borderId="0"/>
    <xf numFmtId="0" fontId="1" fillId="0" borderId="0"/>
    <xf numFmtId="0" fontId="1" fillId="0" borderId="0"/>
    <xf numFmtId="0" fontId="31" fillId="0" borderId="0"/>
    <xf numFmtId="0" fontId="15" fillId="0" borderId="0"/>
    <xf numFmtId="0" fontId="10" fillId="0" borderId="0"/>
    <xf numFmtId="0" fontId="10" fillId="0" borderId="0"/>
    <xf numFmtId="0" fontId="10" fillId="0" borderId="0"/>
    <xf numFmtId="0" fontId="31" fillId="0" borderId="0"/>
    <xf numFmtId="0" fontId="15" fillId="0" borderId="0"/>
    <xf numFmtId="0" fontId="64" fillId="0" borderId="0"/>
    <xf numFmtId="0" fontId="1" fillId="0" borderId="0"/>
    <xf numFmtId="0" fontId="10" fillId="0" borderId="0"/>
    <xf numFmtId="0" fontId="10" fillId="0" borderId="0"/>
    <xf numFmtId="0" fontId="15" fillId="0" borderId="0"/>
    <xf numFmtId="0" fontId="1" fillId="0" borderId="0"/>
    <xf numFmtId="0" fontId="31" fillId="0" borderId="0"/>
    <xf numFmtId="0" fontId="15" fillId="0" borderId="0"/>
    <xf numFmtId="0" fontId="64" fillId="0" borderId="0"/>
    <xf numFmtId="0" fontId="31" fillId="0" borderId="0"/>
    <xf numFmtId="0" fontId="15" fillId="0" borderId="0"/>
    <xf numFmtId="0" fontId="1" fillId="0" borderId="0"/>
    <xf numFmtId="0" fontId="31" fillId="0" borderId="0"/>
    <xf numFmtId="0" fontId="15" fillId="0" borderId="0"/>
    <xf numFmtId="0" fontId="31" fillId="0" borderId="0"/>
    <xf numFmtId="0" fontId="1" fillId="0" borderId="0"/>
    <xf numFmtId="0" fontId="31" fillId="0" borderId="0"/>
    <xf numFmtId="0" fontId="15" fillId="0" borderId="0"/>
    <xf numFmtId="0" fontId="10" fillId="0" borderId="0"/>
    <xf numFmtId="0" fontId="31" fillId="0" borderId="0"/>
    <xf numFmtId="0" fontId="31" fillId="0" borderId="0"/>
    <xf numFmtId="0" fontId="31" fillId="0" borderId="0"/>
    <xf numFmtId="0" fontId="31" fillId="0" borderId="0"/>
    <xf numFmtId="0" fontId="10" fillId="0" borderId="0"/>
    <xf numFmtId="0" fontId="10" fillId="0" borderId="0"/>
    <xf numFmtId="0" fontId="31" fillId="0" borderId="0"/>
    <xf numFmtId="0" fontId="64" fillId="0" borderId="0"/>
    <xf numFmtId="0" fontId="65" fillId="0" borderId="0" applyAlignment="0">
      <alignment vertical="top" wrapText="1"/>
      <protection locked="0"/>
    </xf>
    <xf numFmtId="0" fontId="15" fillId="0" borderId="0"/>
    <xf numFmtId="0" fontId="65" fillId="0" borderId="0" applyAlignment="0">
      <alignment vertical="top" wrapText="1"/>
      <protection locked="0"/>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 fillId="0" borderId="0"/>
    <xf numFmtId="0" fontId="4" fillId="0" borderId="0"/>
    <xf numFmtId="0" fontId="4"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1" fillId="0" borderId="0"/>
    <xf numFmtId="0" fontId="10" fillId="0" borderId="0"/>
    <xf numFmtId="0" fontId="10" fillId="0" borderId="0"/>
    <xf numFmtId="0" fontId="10" fillId="0" borderId="0"/>
    <xf numFmtId="0" fontId="6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1" fillId="0" borderId="0"/>
    <xf numFmtId="0" fontId="10" fillId="0" borderId="0"/>
    <xf numFmtId="0" fontId="64" fillId="0" borderId="0"/>
    <xf numFmtId="0" fontId="15" fillId="0" borderId="0"/>
    <xf numFmtId="0" fontId="31"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 fillId="0" borderId="0"/>
    <xf numFmtId="0" fontId="10" fillId="0" borderId="0"/>
    <xf numFmtId="0" fontId="10" fillId="0" borderId="0"/>
    <xf numFmtId="0" fontId="10" fillId="0" borderId="0"/>
    <xf numFmtId="0" fontId="10" fillId="0" borderId="0"/>
    <xf numFmtId="0" fontId="10" fillId="0" borderId="0"/>
    <xf numFmtId="0" fontId="15" fillId="0" borderId="0"/>
    <xf numFmtId="0" fontId="31" fillId="0" borderId="0"/>
    <xf numFmtId="0" fontId="31" fillId="0" borderId="0"/>
    <xf numFmtId="0" fontId="64" fillId="0" borderId="0"/>
    <xf numFmtId="0" fontId="4" fillId="0" borderId="0"/>
    <xf numFmtId="0" fontId="1" fillId="0" borderId="0"/>
    <xf numFmtId="0" fontId="64" fillId="0" borderId="0"/>
    <xf numFmtId="0" fontId="31" fillId="0" borderId="0"/>
    <xf numFmtId="0" fontId="10" fillId="0" borderId="0" applyNumberFormat="0" applyFont="0" applyFill="0" applyBorder="0" applyAlignment="0" applyProtection="0"/>
    <xf numFmtId="0" fontId="31" fillId="0" borderId="0"/>
    <xf numFmtId="0" fontId="31" fillId="0" borderId="0"/>
    <xf numFmtId="0" fontId="31" fillId="0" borderId="0"/>
    <xf numFmtId="0" fontId="31" fillId="0" borderId="0"/>
    <xf numFmtId="0" fontId="10" fillId="0" borderId="0"/>
    <xf numFmtId="0" fontId="4" fillId="0" borderId="0"/>
    <xf numFmtId="0" fontId="4" fillId="0" borderId="0"/>
    <xf numFmtId="0" fontId="4" fillId="0" borderId="0"/>
    <xf numFmtId="0" fontId="4" fillId="0" borderId="0"/>
    <xf numFmtId="0" fontId="10" fillId="0" borderId="0"/>
    <xf numFmtId="0" fontId="4" fillId="0" borderId="0"/>
    <xf numFmtId="0" fontId="4" fillId="0" borderId="0"/>
    <xf numFmtId="0" fontId="4" fillId="0" borderId="0"/>
    <xf numFmtId="0" fontId="4" fillId="0" borderId="0"/>
    <xf numFmtId="0" fontId="10" fillId="0" borderId="0" applyNumberFormat="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5" fillId="0" borderId="0"/>
    <xf numFmtId="0" fontId="15" fillId="0" borderId="0"/>
    <xf numFmtId="0" fontId="15" fillId="0" borderId="0"/>
    <xf numFmtId="0" fontId="15" fillId="0" borderId="0"/>
    <xf numFmtId="0" fontId="1" fillId="0" borderId="0"/>
    <xf numFmtId="0" fontId="10" fillId="0" borderId="0"/>
    <xf numFmtId="0" fontId="10" fillId="0" borderId="0"/>
    <xf numFmtId="0" fontId="1" fillId="0" borderId="0"/>
    <xf numFmtId="0" fontId="10" fillId="0" borderId="0"/>
    <xf numFmtId="0" fontId="10" fillId="0" borderId="0"/>
    <xf numFmtId="0" fontId="1" fillId="0" borderId="0"/>
    <xf numFmtId="0" fontId="10" fillId="0" borderId="0"/>
    <xf numFmtId="0" fontId="10" fillId="0" borderId="0"/>
    <xf numFmtId="0" fontId="10" fillId="0" borderId="0"/>
    <xf numFmtId="0" fontId="10" fillId="0" borderId="0"/>
    <xf numFmtId="0" fontId="1" fillId="0" borderId="0"/>
    <xf numFmtId="0" fontId="4" fillId="0" borderId="0"/>
    <xf numFmtId="0" fontId="4" fillId="0" borderId="0"/>
    <xf numFmtId="0" fontId="4" fillId="0" borderId="0"/>
    <xf numFmtId="0" fontId="4" fillId="0" borderId="0"/>
    <xf numFmtId="0" fontId="10" fillId="0" borderId="0"/>
    <xf numFmtId="0" fontId="4" fillId="0" borderId="0"/>
    <xf numFmtId="0" fontId="4" fillId="0" borderId="0"/>
    <xf numFmtId="0" fontId="4" fillId="0" borderId="0"/>
    <xf numFmtId="0" fontId="4" fillId="0" borderId="0"/>
    <xf numFmtId="0" fontId="3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5" fillId="0" borderId="0"/>
    <xf numFmtId="0" fontId="22"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30" fillId="0" borderId="0"/>
    <xf numFmtId="0" fontId="64" fillId="0" borderId="0"/>
    <xf numFmtId="0" fontId="1" fillId="0" borderId="0"/>
    <xf numFmtId="0" fontId="1" fillId="0" borderId="0"/>
    <xf numFmtId="0" fontId="64" fillId="0" borderId="0"/>
    <xf numFmtId="0" fontId="10" fillId="0" borderId="0"/>
    <xf numFmtId="0" fontId="1" fillId="0" borderId="0"/>
    <xf numFmtId="0" fontId="1" fillId="0" borderId="0"/>
    <xf numFmtId="0" fontId="10" fillId="0" borderId="0"/>
    <xf numFmtId="0" fontId="64" fillId="0" borderId="0"/>
    <xf numFmtId="0" fontId="1" fillId="0" borderId="0"/>
    <xf numFmtId="0" fontId="64" fillId="0" borderId="0"/>
    <xf numFmtId="0" fontId="10" fillId="0" borderId="0" applyNumberFormat="0" applyFont="0" applyFill="0" applyBorder="0" applyAlignment="0" applyProtection="0"/>
    <xf numFmtId="0" fontId="10" fillId="0" borderId="0"/>
    <xf numFmtId="0" fontId="10" fillId="0" borderId="0"/>
    <xf numFmtId="0" fontId="10" fillId="0" borderId="0"/>
    <xf numFmtId="0" fontId="66" fillId="0" borderId="0"/>
    <xf numFmtId="0" fontId="10" fillId="0" borderId="0"/>
    <xf numFmtId="0" fontId="64" fillId="0" borderId="0"/>
    <xf numFmtId="0" fontId="10" fillId="0" borderId="0"/>
    <xf numFmtId="0" fontId="10" fillId="0" borderId="0"/>
    <xf numFmtId="0" fontId="10" fillId="0" borderId="0" applyNumberFormat="0" applyFill="0" applyBorder="0" applyAlignment="0" applyProtection="0"/>
    <xf numFmtId="0" fontId="10" fillId="0" borderId="0" applyNumberFormat="0" applyFill="0" applyBorder="0" applyAlignment="0" applyProtection="0"/>
    <xf numFmtId="0" fontId="10" fillId="0" borderId="0"/>
    <xf numFmtId="0" fontId="10" fillId="0" borderId="0"/>
    <xf numFmtId="0" fontId="31" fillId="0" borderId="0"/>
    <xf numFmtId="0" fontId="15"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4" fontId="34" fillId="0" borderId="0">
      <alignment horizontal="right"/>
    </xf>
    <xf numFmtId="0" fontId="34" fillId="0" borderId="0">
      <alignment horizontal="left"/>
    </xf>
    <xf numFmtId="0" fontId="31" fillId="25" borderId="19" applyNumberFormat="0" applyFont="0" applyAlignment="0" applyProtection="0"/>
    <xf numFmtId="0" fontId="31" fillId="25" borderId="19" applyNumberFormat="0" applyFont="0" applyAlignment="0" applyProtection="0"/>
    <xf numFmtId="0" fontId="31" fillId="25" borderId="19" applyNumberFormat="0" applyFont="0" applyAlignment="0" applyProtection="0"/>
    <xf numFmtId="0" fontId="10" fillId="25" borderId="19" applyNumberFormat="0" applyFont="0" applyAlignment="0" applyProtection="0"/>
    <xf numFmtId="0" fontId="31" fillId="25" borderId="19" applyNumberFormat="0" applyFont="0" applyAlignment="0" applyProtection="0"/>
    <xf numFmtId="0" fontId="31" fillId="25" borderId="19" applyNumberFormat="0" applyFont="0" applyAlignment="0" applyProtection="0"/>
    <xf numFmtId="0" fontId="10" fillId="25" borderId="19" applyNumberFormat="0" applyFont="0" applyAlignment="0" applyProtection="0"/>
    <xf numFmtId="0" fontId="31" fillId="25" borderId="19" applyNumberFormat="0" applyFont="0" applyAlignment="0" applyProtection="0"/>
    <xf numFmtId="0" fontId="31" fillId="25" borderId="19" applyNumberFormat="0" applyFont="0" applyAlignment="0" applyProtection="0"/>
    <xf numFmtId="0" fontId="10" fillId="25" borderId="19" applyNumberFormat="0" applyFont="0" applyAlignment="0" applyProtection="0"/>
    <xf numFmtId="0" fontId="31" fillId="25" borderId="19" applyNumberFormat="0" applyFont="0" applyAlignment="0" applyProtection="0"/>
    <xf numFmtId="0" fontId="10" fillId="25" borderId="19" applyNumberFormat="0" applyFont="0" applyAlignment="0" applyProtection="0"/>
    <xf numFmtId="0" fontId="31" fillId="25" borderId="19" applyNumberFormat="0" applyFont="0" applyAlignment="0" applyProtection="0"/>
    <xf numFmtId="0" fontId="31" fillId="25" borderId="19" applyNumberFormat="0" applyFont="0" applyAlignment="0" applyProtection="0"/>
    <xf numFmtId="0" fontId="10" fillId="25" borderId="19" applyNumberFormat="0" applyFont="0" applyAlignment="0" applyProtection="0"/>
    <xf numFmtId="0" fontId="31" fillId="25" borderId="19" applyNumberFormat="0" applyFont="0" applyAlignment="0" applyProtection="0"/>
    <xf numFmtId="0" fontId="10" fillId="25" borderId="19" applyNumberFormat="0" applyFont="0" applyAlignment="0" applyProtection="0"/>
    <xf numFmtId="0" fontId="31" fillId="25" borderId="19" applyNumberFormat="0" applyFont="0" applyAlignment="0" applyProtection="0"/>
    <xf numFmtId="0" fontId="10" fillId="25" borderId="19" applyNumberFormat="0" applyFont="0" applyAlignment="0" applyProtection="0"/>
    <xf numFmtId="0" fontId="10" fillId="25" borderId="19" applyNumberFormat="0" applyFont="0" applyAlignment="0" applyProtection="0"/>
    <xf numFmtId="0" fontId="10" fillId="25" borderId="19" applyNumberFormat="0" applyFont="0" applyAlignment="0" applyProtection="0"/>
    <xf numFmtId="0" fontId="10" fillId="25" borderId="19" applyNumberFormat="0" applyFont="0" applyAlignment="0" applyProtection="0"/>
    <xf numFmtId="0" fontId="10" fillId="25" borderId="19" applyNumberFormat="0" applyFont="0" applyAlignment="0" applyProtection="0"/>
    <xf numFmtId="0" fontId="10" fillId="25" borderId="19" applyNumberFormat="0" applyFont="0" applyAlignment="0" applyProtection="0"/>
    <xf numFmtId="0" fontId="10" fillId="25" borderId="19" applyNumberFormat="0" applyFont="0" applyAlignment="0" applyProtection="0"/>
    <xf numFmtId="0" fontId="10" fillId="25" borderId="19" applyNumberFormat="0" applyFont="0" applyAlignment="0" applyProtection="0"/>
    <xf numFmtId="0" fontId="10" fillId="25" borderId="19" applyNumberFormat="0" applyFont="0" applyAlignment="0" applyProtection="0"/>
    <xf numFmtId="0" fontId="10" fillId="25" borderId="19" applyNumberFormat="0" applyFont="0" applyAlignment="0" applyProtection="0"/>
    <xf numFmtId="0" fontId="10" fillId="25" borderId="19" applyNumberFormat="0" applyFont="0" applyAlignment="0" applyProtection="0"/>
    <xf numFmtId="0" fontId="10" fillId="25" borderId="19" applyNumberFormat="0" applyFont="0" applyAlignment="0" applyProtection="0"/>
    <xf numFmtId="0" fontId="10" fillId="25" borderId="19" applyNumberFormat="0" applyFont="0" applyAlignment="0" applyProtection="0"/>
    <xf numFmtId="0" fontId="10" fillId="25" borderId="19" applyNumberFormat="0" applyFont="0" applyAlignment="0" applyProtection="0"/>
    <xf numFmtId="0" fontId="10" fillId="25" borderId="19" applyNumberFormat="0" applyFont="0" applyAlignment="0" applyProtection="0"/>
    <xf numFmtId="0" fontId="10" fillId="25" borderId="19" applyNumberFormat="0" applyFont="0" applyAlignment="0" applyProtection="0"/>
    <xf numFmtId="0" fontId="10" fillId="25" borderId="19" applyNumberFormat="0" applyFont="0" applyAlignment="0" applyProtection="0"/>
    <xf numFmtId="0" fontId="10" fillId="25" borderId="19" applyNumberFormat="0" applyFont="0" applyAlignment="0" applyProtection="0"/>
    <xf numFmtId="0" fontId="10" fillId="25" borderId="19" applyNumberFormat="0" applyFont="0" applyAlignment="0" applyProtection="0"/>
    <xf numFmtId="0" fontId="10" fillId="25" borderId="19" applyNumberFormat="0" applyFont="0" applyAlignment="0" applyProtection="0"/>
    <xf numFmtId="0" fontId="10" fillId="25" borderId="19" applyNumberFormat="0" applyFont="0" applyAlignment="0" applyProtection="0"/>
    <xf numFmtId="0" fontId="10" fillId="25" borderId="19" applyNumberFormat="0" applyFont="0" applyAlignment="0" applyProtection="0"/>
    <xf numFmtId="0" fontId="10" fillId="25" borderId="19" applyNumberFormat="0" applyFont="0" applyAlignment="0" applyProtection="0"/>
    <xf numFmtId="0" fontId="10" fillId="25" borderId="19" applyNumberFormat="0" applyFont="0" applyAlignment="0" applyProtection="0"/>
    <xf numFmtId="0" fontId="10" fillId="25" borderId="19" applyNumberFormat="0" applyFont="0" applyAlignment="0" applyProtection="0"/>
    <xf numFmtId="0" fontId="10" fillId="25" borderId="19" applyNumberFormat="0" applyFont="0" applyAlignment="0" applyProtection="0"/>
    <xf numFmtId="0" fontId="10" fillId="25" borderId="19" applyNumberFormat="0" applyFont="0" applyAlignment="0" applyProtection="0"/>
    <xf numFmtId="0" fontId="10" fillId="25" borderId="19" applyNumberFormat="0" applyFont="0" applyAlignment="0" applyProtection="0"/>
    <xf numFmtId="0" fontId="10" fillId="25" borderId="19" applyNumberFormat="0" applyFont="0" applyAlignment="0" applyProtection="0"/>
    <xf numFmtId="0" fontId="10" fillId="25" borderId="19" applyNumberFormat="0" applyFont="0" applyAlignment="0" applyProtection="0"/>
    <xf numFmtId="0" fontId="10" fillId="25" borderId="19" applyNumberFormat="0" applyFont="0" applyAlignment="0" applyProtection="0"/>
    <xf numFmtId="0" fontId="10" fillId="25" borderId="19" applyNumberFormat="0" applyFont="0" applyAlignment="0" applyProtection="0"/>
    <xf numFmtId="0" fontId="10" fillId="25" borderId="19" applyNumberFormat="0" applyFont="0" applyAlignment="0" applyProtection="0"/>
    <xf numFmtId="0" fontId="10" fillId="25" borderId="19" applyNumberFormat="0" applyFont="0" applyAlignment="0" applyProtection="0"/>
    <xf numFmtId="0" fontId="10" fillId="25" borderId="19" applyNumberFormat="0" applyFont="0" applyAlignment="0" applyProtection="0"/>
    <xf numFmtId="0" fontId="10" fillId="25" borderId="19" applyNumberFormat="0" applyFont="0" applyAlignment="0" applyProtection="0"/>
    <xf numFmtId="3" fontId="18" fillId="0" borderId="0">
      <alignment horizontal="right"/>
    </xf>
    <xf numFmtId="3" fontId="18" fillId="0" borderId="0">
      <alignment horizontal="right"/>
    </xf>
    <xf numFmtId="3" fontId="18" fillId="0" borderId="0">
      <alignment horizontal="right"/>
    </xf>
    <xf numFmtId="176" fontId="10" fillId="0" borderId="0" applyFont="0" applyFill="0" applyBorder="0" applyAlignment="0" applyProtection="0"/>
    <xf numFmtId="177" fontId="10" fillId="0" borderId="0" applyFont="0" applyFill="0" applyBorder="0" applyAlignment="0" applyProtection="0"/>
    <xf numFmtId="0" fontId="67" fillId="23" borderId="25" applyNumberFormat="0" applyAlignment="0" applyProtection="0"/>
    <xf numFmtId="0" fontId="67" fillId="23" borderId="25" applyNumberFormat="0" applyAlignment="0" applyProtection="0"/>
    <xf numFmtId="0" fontId="67" fillId="23" borderId="25" applyNumberFormat="0" applyAlignment="0" applyProtection="0"/>
    <xf numFmtId="0" fontId="67" fillId="23" borderId="25" applyNumberFormat="0" applyAlignment="0" applyProtection="0"/>
    <xf numFmtId="0" fontId="68" fillId="23" borderId="25" applyNumberFormat="0" applyAlignment="0" applyProtection="0"/>
    <xf numFmtId="0" fontId="67" fillId="23" borderId="25" applyNumberFormat="0" applyAlignment="0" applyProtection="0"/>
    <xf numFmtId="0" fontId="67" fillId="23" borderId="25" applyNumberFormat="0" applyAlignment="0" applyProtection="0"/>
    <xf numFmtId="0" fontId="67" fillId="23" borderId="25" applyNumberFormat="0" applyAlignment="0" applyProtection="0"/>
    <xf numFmtId="0" fontId="67" fillId="23" borderId="25" applyNumberFormat="0" applyAlignment="0" applyProtection="0"/>
    <xf numFmtId="0" fontId="67" fillId="23" borderId="25" applyNumberFormat="0" applyAlignment="0" applyProtection="0"/>
    <xf numFmtId="0" fontId="67" fillId="23" borderId="25" applyNumberFormat="0" applyAlignment="0" applyProtection="0"/>
    <xf numFmtId="0" fontId="67" fillId="23" borderId="25" applyNumberFormat="0" applyAlignment="0" applyProtection="0"/>
    <xf numFmtId="0" fontId="68" fillId="23" borderId="25" applyNumberFormat="0" applyAlignment="0" applyProtection="0"/>
    <xf numFmtId="0" fontId="68" fillId="23" borderId="25" applyNumberFormat="0" applyAlignment="0" applyProtection="0"/>
    <xf numFmtId="0" fontId="68" fillId="23" borderId="25" applyNumberFormat="0" applyAlignment="0" applyProtection="0"/>
    <xf numFmtId="0" fontId="68" fillId="23" borderId="25" applyNumberFormat="0" applyAlignment="0" applyProtection="0"/>
    <xf numFmtId="0" fontId="68" fillId="23" borderId="25" applyNumberFormat="0" applyAlignment="0" applyProtection="0"/>
    <xf numFmtId="0" fontId="68" fillId="23" borderId="25" applyNumberFormat="0" applyAlignment="0" applyProtection="0"/>
    <xf numFmtId="0" fontId="68" fillId="23" borderId="25" applyNumberFormat="0" applyAlignment="0" applyProtection="0"/>
    <xf numFmtId="0" fontId="68" fillId="23" borderId="25" applyNumberFormat="0" applyAlignment="0" applyProtection="0"/>
    <xf numFmtId="0" fontId="68" fillId="23" borderId="25" applyNumberFormat="0" applyAlignment="0" applyProtection="0"/>
    <xf numFmtId="0" fontId="68" fillId="23" borderId="25" applyNumberFormat="0" applyAlignment="0" applyProtection="0"/>
    <xf numFmtId="0" fontId="68" fillId="23" borderId="25" applyNumberFormat="0" applyAlignment="0" applyProtection="0"/>
    <xf numFmtId="0" fontId="68" fillId="23" borderId="25" applyNumberFormat="0" applyAlignment="0" applyProtection="0"/>
    <xf numFmtId="0" fontId="68" fillId="23" borderId="25" applyNumberFormat="0" applyAlignment="0" applyProtection="0"/>
    <xf numFmtId="0" fontId="68" fillId="23" borderId="25" applyNumberFormat="0" applyAlignment="0" applyProtection="0"/>
    <xf numFmtId="0" fontId="68" fillId="23" borderId="25" applyNumberFormat="0" applyAlignment="0" applyProtection="0"/>
    <xf numFmtId="0" fontId="68" fillId="23" borderId="25" applyNumberFormat="0" applyAlignment="0" applyProtection="0"/>
    <xf numFmtId="0" fontId="68" fillId="23" borderId="25" applyNumberFormat="0" applyAlignment="0" applyProtection="0"/>
    <xf numFmtId="0" fontId="68" fillId="23" borderId="25" applyNumberFormat="0" applyAlignment="0" applyProtection="0"/>
    <xf numFmtId="0" fontId="68" fillId="23" borderId="25" applyNumberFormat="0" applyAlignment="0" applyProtection="0"/>
    <xf numFmtId="0" fontId="68" fillId="23" borderId="25" applyNumberFormat="0" applyAlignment="0" applyProtection="0"/>
    <xf numFmtId="0" fontId="68" fillId="23" borderId="25" applyNumberFormat="0" applyAlignment="0" applyProtection="0"/>
    <xf numFmtId="0" fontId="68" fillId="23" borderId="25" applyNumberFormat="0" applyAlignment="0" applyProtection="0"/>
    <xf numFmtId="0" fontId="68" fillId="23" borderId="25" applyNumberFormat="0" applyAlignment="0" applyProtection="0"/>
    <xf numFmtId="0" fontId="68" fillId="23" borderId="25" applyNumberFormat="0" applyAlignment="0" applyProtection="0"/>
    <xf numFmtId="0" fontId="68" fillId="23" borderId="25" applyNumberFormat="0" applyAlignment="0" applyProtection="0"/>
    <xf numFmtId="0" fontId="68" fillId="23" borderId="25" applyNumberFormat="0" applyAlignment="0" applyProtection="0"/>
    <xf numFmtId="0" fontId="68" fillId="23" borderId="25" applyNumberFormat="0" applyAlignment="0" applyProtection="0"/>
    <xf numFmtId="0" fontId="68" fillId="23" borderId="25" applyNumberFormat="0" applyAlignment="0" applyProtection="0"/>
    <xf numFmtId="0" fontId="68" fillId="23" borderId="25" applyNumberFormat="0" applyAlignment="0" applyProtection="0"/>
    <xf numFmtId="0" fontId="68" fillId="23" borderId="25" applyNumberFormat="0" applyAlignment="0" applyProtection="0"/>
    <xf numFmtId="0" fontId="68" fillId="23" borderId="25" applyNumberFormat="0" applyAlignment="0" applyProtection="0"/>
    <xf numFmtId="0" fontId="68" fillId="23" borderId="25" applyNumberFormat="0" applyAlignment="0" applyProtection="0"/>
    <xf numFmtId="0" fontId="69" fillId="0" borderId="0" applyFill="0">
      <alignment vertical="center"/>
    </xf>
    <xf numFmtId="166" fontId="10" fillId="0" borderId="0" applyFont="0" applyFill="0" applyBorder="0" applyAlignment="0" applyProtection="0"/>
    <xf numFmtId="178" fontId="10" fillId="0" borderId="0" applyFont="0" applyFill="0" applyBorder="0" applyAlignment="0" applyProtection="0"/>
    <xf numFmtId="10"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5" fillId="0" borderId="0" applyFont="0" applyFill="0" applyBorder="0" applyAlignment="0" applyProtection="0"/>
    <xf numFmtId="9" fontId="10"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15" fillId="0" borderId="0" applyFont="0" applyFill="0" applyBorder="0" applyAlignment="0" applyProtection="0"/>
    <xf numFmtId="168" fontId="23" fillId="0" borderId="0" applyFill="0" applyBorder="0" applyAlignment="0"/>
    <xf numFmtId="165" fontId="23" fillId="0" borderId="0" applyFill="0" applyBorder="0" applyAlignment="0"/>
    <xf numFmtId="168" fontId="23" fillId="0" borderId="0" applyFill="0" applyBorder="0" applyAlignment="0"/>
    <xf numFmtId="169" fontId="23" fillId="0" borderId="0" applyFill="0" applyBorder="0" applyAlignment="0"/>
    <xf numFmtId="165" fontId="23" fillId="0" borderId="0" applyFill="0" applyBorder="0" applyAlignment="0"/>
    <xf numFmtId="1" fontId="70" fillId="0" borderId="26" applyNumberFormat="0" applyFill="0" applyBorder="0" applyAlignment="0" applyProtection="0"/>
    <xf numFmtId="0" fontId="71" fillId="0" borderId="0" applyNumberFormat="0" applyFont="0" applyFill="0" applyBorder="0" applyAlignment="0" applyProtection="0">
      <alignment horizontal="left"/>
    </xf>
    <xf numFmtId="15" fontId="71" fillId="0" borderId="0" applyFont="0" applyFill="0" applyBorder="0" applyAlignment="0" applyProtection="0"/>
    <xf numFmtId="4" fontId="71" fillId="0" borderId="0" applyFont="0" applyFill="0" applyBorder="0" applyAlignment="0" applyProtection="0"/>
    <xf numFmtId="0" fontId="72" fillId="0" borderId="12">
      <alignment horizontal="center"/>
    </xf>
    <xf numFmtId="3" fontId="71" fillId="0" borderId="0" applyFont="0" applyFill="0" applyBorder="0" applyAlignment="0" applyProtection="0"/>
    <xf numFmtId="0" fontId="71" fillId="32" borderId="0" applyNumberFormat="0" applyFont="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4" fontId="22" fillId="33" borderId="25" applyNumberFormat="0" applyProtection="0">
      <alignment horizontal="right" vertical="center"/>
    </xf>
    <xf numFmtId="4" fontId="22" fillId="33" borderId="25" applyNumberFormat="0" applyProtection="0">
      <alignment horizontal="right" vertical="center"/>
    </xf>
    <xf numFmtId="4" fontId="22" fillId="33" borderId="25" applyNumberFormat="0" applyProtection="0">
      <alignment horizontal="right" vertical="center"/>
    </xf>
    <xf numFmtId="4" fontId="22" fillId="33" borderId="25" applyNumberFormat="0" applyProtection="0">
      <alignment horizontal="right" vertical="center"/>
    </xf>
    <xf numFmtId="4" fontId="22" fillId="33" borderId="25" applyNumberFormat="0" applyProtection="0">
      <alignment horizontal="right" vertical="center"/>
    </xf>
    <xf numFmtId="4" fontId="22" fillId="33" borderId="25" applyNumberFormat="0" applyProtection="0">
      <alignment horizontal="right" vertical="center"/>
    </xf>
    <xf numFmtId="4" fontId="22" fillId="33" borderId="25" applyNumberFormat="0" applyProtection="0">
      <alignment horizontal="right" vertical="center"/>
    </xf>
    <xf numFmtId="4" fontId="22" fillId="33" borderId="25" applyNumberFormat="0" applyProtection="0">
      <alignment horizontal="right" vertical="center"/>
    </xf>
    <xf numFmtId="4" fontId="22" fillId="33" borderId="25" applyNumberFormat="0" applyProtection="0">
      <alignment horizontal="right" vertical="center"/>
    </xf>
    <xf numFmtId="4" fontId="22" fillId="33" borderId="25" applyNumberFormat="0" applyProtection="0">
      <alignment horizontal="right" vertical="center"/>
    </xf>
    <xf numFmtId="4" fontId="22" fillId="33" borderId="25" applyNumberFormat="0" applyProtection="0">
      <alignment horizontal="right" vertical="center"/>
    </xf>
    <xf numFmtId="0" fontId="44" fillId="7" borderId="0" applyNumberFormat="0" applyBorder="0" applyAlignment="0" applyProtection="0"/>
    <xf numFmtId="0" fontId="73" fillId="0" borderId="0" applyNumberFormat="0" applyFill="0" applyBorder="0" applyAlignment="0" applyProtection="0"/>
    <xf numFmtId="0" fontId="68" fillId="23" borderId="25" applyNumberFormat="0" applyAlignment="0" applyProtection="0"/>
    <xf numFmtId="0" fontId="31" fillId="0" borderId="0" applyNumberFormat="0" applyFill="0" applyBorder="0" applyAlignment="0" applyProtection="0"/>
    <xf numFmtId="0" fontId="31" fillId="0" borderId="0" applyNumberFormat="0" applyFill="0" applyBorder="0" applyAlignment="0" applyProtection="0"/>
    <xf numFmtId="49" fontId="74" fillId="0" borderId="0" applyFill="0" applyBorder="0" applyProtection="0">
      <alignment horizontal="left"/>
    </xf>
    <xf numFmtId="49" fontId="74" fillId="0" borderId="0" applyFill="0" applyBorder="0" applyProtection="0">
      <alignment horizontal="left" wrapText="1"/>
    </xf>
    <xf numFmtId="2" fontId="74" fillId="31" borderId="0" applyBorder="0" applyProtection="0">
      <alignment horizontal="left"/>
    </xf>
    <xf numFmtId="2" fontId="74" fillId="34" borderId="0" applyBorder="0" applyProtection="0">
      <alignment horizontal="left"/>
    </xf>
    <xf numFmtId="179" fontId="74" fillId="0" borderId="0" applyFill="0" applyBorder="0" applyProtection="0">
      <alignment horizontal="center" wrapText="1"/>
    </xf>
    <xf numFmtId="179" fontId="74" fillId="0" borderId="0" applyFill="0" applyBorder="0" applyProtection="0">
      <alignment horizontal="center"/>
    </xf>
    <xf numFmtId="0" fontId="18" fillId="0" borderId="27" applyBorder="0">
      <alignment horizontal="right"/>
    </xf>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168" fontId="10" fillId="0" borderId="0"/>
    <xf numFmtId="49" fontId="22" fillId="0" borderId="0" applyFill="0" applyBorder="0" applyAlignment="0"/>
    <xf numFmtId="180" fontId="10" fillId="0" borderId="0" applyFill="0" applyBorder="0" applyAlignment="0"/>
    <xf numFmtId="181" fontId="10" fillId="0" borderId="0" applyFill="0" applyBorder="0" applyAlignment="0"/>
    <xf numFmtId="0" fontId="39"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75" fillId="0" borderId="0" applyNumberFormat="0" applyFill="0" applyBorder="0" applyAlignment="0" applyProtection="0"/>
    <xf numFmtId="0" fontId="48" fillId="0" borderId="21" applyNumberFormat="0" applyFill="0" applyAlignment="0" applyProtection="0"/>
    <xf numFmtId="0" fontId="50" fillId="0" borderId="22" applyNumberFormat="0" applyFill="0" applyAlignment="0" applyProtection="0"/>
    <xf numFmtId="0" fontId="52" fillId="0" borderId="23" applyNumberFormat="0" applyFill="0" applyAlignment="0" applyProtection="0"/>
    <xf numFmtId="0" fontId="52" fillId="0" borderId="0" applyNumberFormat="0" applyFill="0" applyBorder="0" applyAlignment="0" applyProtection="0"/>
    <xf numFmtId="0" fontId="35" fillId="0" borderId="28" applyNumberFormat="0" applyFill="0" applyAlignment="0" applyProtection="0"/>
    <xf numFmtId="0" fontId="35" fillId="0" borderId="28" applyNumberFormat="0" applyFill="0" applyAlignment="0" applyProtection="0"/>
    <xf numFmtId="0" fontId="35" fillId="0" borderId="28" applyNumberFormat="0" applyFill="0" applyAlignment="0" applyProtection="0"/>
    <xf numFmtId="0" fontId="35" fillId="0" borderId="28" applyNumberFormat="0" applyFill="0" applyAlignment="0" applyProtection="0"/>
    <xf numFmtId="0" fontId="9" fillId="0" borderId="28" applyNumberFormat="0" applyFill="0" applyAlignment="0" applyProtection="0"/>
    <xf numFmtId="0" fontId="35" fillId="0" borderId="28" applyNumberFormat="0" applyFill="0" applyAlignment="0" applyProtection="0"/>
    <xf numFmtId="0" fontId="35" fillId="0" borderId="28" applyNumberFormat="0" applyFill="0" applyAlignment="0" applyProtection="0"/>
    <xf numFmtId="0" fontId="35" fillId="0" borderId="28" applyNumberFormat="0" applyFill="0" applyAlignment="0" applyProtection="0"/>
    <xf numFmtId="0" fontId="35" fillId="0" borderId="28" applyNumberFormat="0" applyFill="0" applyAlignment="0" applyProtection="0"/>
    <xf numFmtId="0" fontId="35" fillId="0" borderId="28" applyNumberFormat="0" applyFill="0" applyAlignment="0" applyProtection="0"/>
    <xf numFmtId="0" fontId="35" fillId="0" borderId="28" applyNumberFormat="0" applyFill="0" applyAlignment="0" applyProtection="0"/>
    <xf numFmtId="0" fontId="35" fillId="0" borderId="28" applyNumberFormat="0" applyFill="0" applyAlignment="0" applyProtection="0"/>
    <xf numFmtId="0" fontId="9" fillId="0" borderId="28" applyNumberFormat="0" applyFill="0" applyAlignment="0" applyProtection="0"/>
    <xf numFmtId="0" fontId="9" fillId="0" borderId="28" applyNumberFormat="0" applyFill="0" applyAlignment="0" applyProtection="0"/>
    <xf numFmtId="0" fontId="9" fillId="0" borderId="28" applyNumberFormat="0" applyFill="0" applyAlignment="0" applyProtection="0"/>
    <xf numFmtId="0" fontId="9" fillId="0" borderId="28" applyNumberFormat="0" applyFill="0" applyAlignment="0" applyProtection="0"/>
    <xf numFmtId="0" fontId="9" fillId="0" borderId="28" applyNumberFormat="0" applyFill="0" applyAlignment="0" applyProtection="0"/>
    <xf numFmtId="0" fontId="9" fillId="0" borderId="28" applyNumberFormat="0" applyFill="0" applyAlignment="0" applyProtection="0"/>
    <xf numFmtId="0" fontId="9" fillId="0" borderId="28" applyNumberFormat="0" applyFill="0" applyAlignment="0" applyProtection="0"/>
    <xf numFmtId="0" fontId="9" fillId="0" borderId="28" applyNumberFormat="0" applyFill="0" applyAlignment="0" applyProtection="0"/>
    <xf numFmtId="0" fontId="9" fillId="0" borderId="28" applyNumberFormat="0" applyFill="0" applyAlignment="0" applyProtection="0"/>
    <xf numFmtId="0" fontId="9" fillId="0" borderId="28" applyNumberFormat="0" applyFill="0" applyAlignment="0" applyProtection="0"/>
    <xf numFmtId="0" fontId="9" fillId="0" borderId="28" applyNumberFormat="0" applyFill="0" applyAlignment="0" applyProtection="0"/>
    <xf numFmtId="0" fontId="9" fillId="0" borderId="28" applyNumberFormat="0" applyFill="0" applyAlignment="0" applyProtection="0"/>
    <xf numFmtId="0" fontId="9" fillId="0" borderId="28" applyNumberFormat="0" applyFill="0" applyAlignment="0" applyProtection="0"/>
    <xf numFmtId="0" fontId="9" fillId="0" borderId="28" applyNumberFormat="0" applyFill="0" applyAlignment="0" applyProtection="0"/>
    <xf numFmtId="0" fontId="9" fillId="0" borderId="28" applyNumberFormat="0" applyFill="0" applyAlignment="0" applyProtection="0"/>
    <xf numFmtId="0" fontId="9" fillId="0" borderId="28" applyNumberFormat="0" applyFill="0" applyAlignment="0" applyProtection="0"/>
    <xf numFmtId="0" fontId="9" fillId="0" borderId="28" applyNumberFormat="0" applyFill="0" applyAlignment="0" applyProtection="0"/>
    <xf numFmtId="0" fontId="9" fillId="0" borderId="28" applyNumberFormat="0" applyFill="0" applyAlignment="0" applyProtection="0"/>
    <xf numFmtId="0" fontId="9" fillId="0" borderId="28" applyNumberFormat="0" applyFill="0" applyAlignment="0" applyProtection="0"/>
    <xf numFmtId="0" fontId="9" fillId="0" borderId="28" applyNumberFormat="0" applyFill="0" applyAlignment="0" applyProtection="0"/>
    <xf numFmtId="0" fontId="9" fillId="0" borderId="28" applyNumberFormat="0" applyFill="0" applyAlignment="0" applyProtection="0"/>
    <xf numFmtId="0" fontId="9" fillId="0" borderId="28" applyNumberFormat="0" applyFill="0" applyAlignment="0" applyProtection="0"/>
    <xf numFmtId="0" fontId="9" fillId="0" borderId="28" applyNumberFormat="0" applyFill="0" applyAlignment="0" applyProtection="0"/>
    <xf numFmtId="0" fontId="9" fillId="0" borderId="28" applyNumberFormat="0" applyFill="0" applyAlignment="0" applyProtection="0"/>
    <xf numFmtId="0" fontId="9" fillId="0" borderId="28" applyNumberFormat="0" applyFill="0" applyAlignment="0" applyProtection="0"/>
    <xf numFmtId="0" fontId="9" fillId="0" borderId="28" applyNumberFormat="0" applyFill="0" applyAlignment="0" applyProtection="0"/>
    <xf numFmtId="0" fontId="9" fillId="0" borderId="28" applyNumberFormat="0" applyFill="0" applyAlignment="0" applyProtection="0"/>
    <xf numFmtId="0" fontId="9" fillId="0" borderId="28" applyNumberFormat="0" applyFill="0" applyAlignment="0" applyProtection="0"/>
    <xf numFmtId="0" fontId="9" fillId="0" borderId="28" applyNumberFormat="0" applyFill="0" applyAlignment="0" applyProtection="0"/>
    <xf numFmtId="0" fontId="9" fillId="0" borderId="28" applyNumberFormat="0" applyFill="0" applyAlignment="0" applyProtection="0"/>
    <xf numFmtId="0" fontId="9" fillId="0" borderId="28" applyNumberFormat="0" applyFill="0" applyAlignment="0" applyProtection="0"/>
    <xf numFmtId="0" fontId="9" fillId="0" borderId="28" applyNumberFormat="0" applyFill="0" applyAlignment="0" applyProtection="0"/>
    <xf numFmtId="4" fontId="76" fillId="0" borderId="29">
      <alignment horizontal="right"/>
    </xf>
    <xf numFmtId="0" fontId="76" fillId="0" borderId="29">
      <alignment horizontal="left"/>
    </xf>
    <xf numFmtId="0" fontId="77" fillId="0" borderId="0" applyNumberFormat="0" applyFill="0" applyBorder="0" applyAlignment="0" applyProtection="0"/>
    <xf numFmtId="0" fontId="78" fillId="0" borderId="0" applyNumberFormat="0" applyFill="0" applyBorder="0" applyAlignment="0" applyProtection="0"/>
    <xf numFmtId="0" fontId="29" fillId="24" borderId="18" applyNumberFormat="0" applyAlignment="0" applyProtection="0"/>
    <xf numFmtId="0" fontId="7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31" fillId="0" borderId="0"/>
    <xf numFmtId="0" fontId="31" fillId="0" borderId="0"/>
    <xf numFmtId="0" fontId="31" fillId="0" borderId="0"/>
    <xf numFmtId="0" fontId="31" fillId="0" borderId="0"/>
    <xf numFmtId="0" fontId="31" fillId="0" borderId="0"/>
    <xf numFmtId="0" fontId="10" fillId="0" borderId="0"/>
    <xf numFmtId="0" fontId="10" fillId="0" borderId="0"/>
    <xf numFmtId="0" fontId="10" fillId="0" borderId="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1" borderId="0" applyNumberFormat="0" applyBorder="0" applyAlignment="0" applyProtection="0"/>
    <xf numFmtId="0" fontId="4" fillId="12" borderId="0" applyNumberFormat="0" applyBorder="0" applyAlignment="0" applyProtection="0"/>
    <xf numFmtId="0" fontId="4" fillId="13"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16" fillId="15"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6" fillId="22" borderId="0" applyNumberFormat="0" applyBorder="0" applyAlignment="0" applyProtection="0"/>
    <xf numFmtId="0" fontId="21" fillId="6" borderId="0" applyNumberFormat="0" applyBorder="0" applyAlignment="0" applyProtection="0"/>
    <xf numFmtId="167" fontId="10" fillId="0" borderId="0" applyFill="0" applyBorder="0" applyAlignment="0"/>
    <xf numFmtId="166" fontId="10" fillId="0" borderId="0" applyFill="0" applyBorder="0" applyAlignment="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5" fillId="23" borderId="16" applyNumberFormat="0" applyAlignment="0" applyProtection="0"/>
    <xf numFmtId="0" fontId="25" fillId="23" borderId="16" applyNumberFormat="0" applyAlignment="0" applyProtection="0"/>
    <xf numFmtId="0" fontId="25" fillId="23" borderId="16" applyNumberFormat="0" applyAlignment="0" applyProtection="0"/>
    <xf numFmtId="0" fontId="25" fillId="23" borderId="16" applyNumberFormat="0" applyAlignment="0" applyProtection="0"/>
    <xf numFmtId="0" fontId="25" fillId="23" borderId="16" applyNumberFormat="0" applyAlignment="0" applyProtection="0"/>
    <xf numFmtId="0" fontId="25" fillId="23" borderId="16" applyNumberFormat="0" applyAlignment="0" applyProtection="0"/>
    <xf numFmtId="0" fontId="25" fillId="23" borderId="16" applyNumberFormat="0" applyAlignment="0" applyProtection="0"/>
    <xf numFmtId="0" fontId="25" fillId="23" borderId="16" applyNumberFormat="0" applyAlignment="0" applyProtection="0"/>
    <xf numFmtId="0" fontId="25" fillId="23" borderId="16" applyNumberFormat="0" applyAlignment="0" applyProtection="0"/>
    <xf numFmtId="0" fontId="25" fillId="23" borderId="16" applyNumberFormat="0" applyAlignment="0" applyProtection="0"/>
    <xf numFmtId="0" fontId="25" fillId="23" borderId="16" applyNumberFormat="0" applyAlignment="0" applyProtection="0"/>
    <xf numFmtId="0" fontId="25" fillId="23" borderId="16" applyNumberFormat="0" applyAlignment="0" applyProtection="0"/>
    <xf numFmtId="0" fontId="25" fillId="23" borderId="16" applyNumberFormat="0" applyAlignment="0" applyProtection="0"/>
    <xf numFmtId="0" fontId="25" fillId="23" borderId="16" applyNumberFormat="0" applyAlignment="0" applyProtection="0"/>
    <xf numFmtId="0" fontId="25" fillId="23" borderId="16" applyNumberFormat="0" applyAlignment="0" applyProtection="0"/>
    <xf numFmtId="0" fontId="25" fillId="23" borderId="16" applyNumberFormat="0" applyAlignment="0" applyProtection="0"/>
    <xf numFmtId="0" fontId="25" fillId="23" borderId="16" applyNumberFormat="0" applyAlignment="0" applyProtection="0"/>
    <xf numFmtId="0" fontId="25" fillId="23" borderId="16" applyNumberFormat="0" applyAlignment="0" applyProtection="0"/>
    <xf numFmtId="0" fontId="25" fillId="23" borderId="16" applyNumberFormat="0" applyAlignment="0" applyProtection="0"/>
    <xf numFmtId="0" fontId="25" fillId="23" borderId="16" applyNumberFormat="0" applyAlignment="0" applyProtection="0"/>
    <xf numFmtId="0" fontId="25" fillId="23" borderId="16" applyNumberFormat="0" applyAlignment="0" applyProtection="0"/>
    <xf numFmtId="0" fontId="25" fillId="23" borderId="16" applyNumberFormat="0" applyAlignment="0" applyProtection="0"/>
    <xf numFmtId="0" fontId="25" fillId="23" borderId="16" applyNumberFormat="0" applyAlignment="0" applyProtection="0"/>
    <xf numFmtId="0" fontId="25" fillId="23" borderId="16" applyNumberFormat="0" applyAlignment="0" applyProtection="0"/>
    <xf numFmtId="0" fontId="25" fillId="23" borderId="16" applyNumberFormat="0" applyAlignment="0" applyProtection="0"/>
    <xf numFmtId="0" fontId="25" fillId="23" borderId="16" applyNumberFormat="0" applyAlignment="0" applyProtection="0"/>
    <xf numFmtId="0" fontId="25" fillId="23" borderId="16" applyNumberFormat="0" applyAlignment="0" applyProtection="0"/>
    <xf numFmtId="0" fontId="25" fillId="23" borderId="16" applyNumberFormat="0" applyAlignment="0" applyProtection="0"/>
    <xf numFmtId="0" fontId="25" fillId="23" borderId="16" applyNumberFormat="0" applyAlignment="0" applyProtection="0"/>
    <xf numFmtId="0" fontId="25"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4" fillId="23" borderId="16" applyNumberFormat="0" applyAlignment="0" applyProtection="0"/>
    <xf numFmtId="0" fontId="26" fillId="0" borderId="17" applyNumberFormat="0" applyFill="0" applyAlignment="0" applyProtection="0"/>
    <xf numFmtId="0" fontId="29" fillId="24" borderId="18" applyNumberFormat="0" applyAlignment="0" applyProtection="0"/>
    <xf numFmtId="0" fontId="28" fillId="24" borderId="18" applyNumberFormat="0" applyAlignment="0" applyProtection="0"/>
    <xf numFmtId="0" fontId="29" fillId="24" borderId="18" applyNumberFormat="0" applyAlignment="0" applyProtection="0"/>
    <xf numFmtId="0" fontId="29" fillId="24" borderId="18" applyNumberFormat="0" applyAlignment="0" applyProtection="0"/>
    <xf numFmtId="0" fontId="29" fillId="24" borderId="18" applyNumberFormat="0" applyAlignment="0" applyProtection="0"/>
    <xf numFmtId="0" fontId="29" fillId="24" borderId="18" applyNumberFormat="0" applyAlignment="0" applyProtection="0"/>
    <xf numFmtId="43" fontId="10" fillId="0" borderId="0" applyFont="0" applyFill="0" applyBorder="0" applyAlignment="0" applyProtection="0"/>
    <xf numFmtId="43" fontId="10" fillId="0" borderId="0" applyFont="0" applyFill="0" applyBorder="0" applyAlignment="0" applyProtection="0"/>
    <xf numFmtId="43" fontId="1" fillId="0" borderId="0" applyFont="0" applyFill="0" applyBorder="0" applyAlignment="0" applyProtection="0"/>
    <xf numFmtId="43" fontId="4" fillId="0" borderId="0" applyFont="0" applyFill="0" applyBorder="0" applyAlignment="0" applyProtection="0"/>
    <xf numFmtId="43" fontId="15" fillId="0" borderId="0" applyFont="0" applyFill="0" applyBorder="0" applyAlignment="0" applyProtection="0"/>
    <xf numFmtId="43" fontId="10" fillId="0" borderId="0" applyFont="0" applyFill="0" applyBorder="0" applyAlignment="0" applyProtection="0"/>
    <xf numFmtId="182" fontId="22" fillId="0" borderId="0" applyFont="0" applyFill="0" applyBorder="0" applyAlignment="0" applyProtection="0"/>
    <xf numFmtId="43" fontId="1" fillId="0" borderId="0" applyFont="0" applyFill="0" applyBorder="0" applyAlignment="0" applyProtection="0"/>
    <xf numFmtId="43" fontId="64" fillId="0" borderId="0" applyFont="0" applyFill="0" applyBorder="0" applyAlignment="0" applyProtection="0"/>
    <xf numFmtId="43" fontId="10" fillId="0" borderId="0" applyFont="0" applyFill="0" applyBorder="0" applyAlignment="0" applyProtection="0"/>
    <xf numFmtId="3" fontId="10" fillId="0" borderId="0" applyFont="0" applyFill="0" applyBorder="0" applyAlignment="0" applyProtection="0"/>
    <xf numFmtId="3" fontId="10" fillId="0" borderId="0" applyFont="0" applyFill="0" applyBorder="0" applyAlignment="0" applyProtection="0"/>
    <xf numFmtId="0" fontId="10" fillId="25" borderId="19" applyNumberFormat="0" applyFont="0" applyAlignment="0" applyProtection="0"/>
    <xf numFmtId="0" fontId="10" fillId="25" borderId="19" applyNumberFormat="0" applyFont="0" applyAlignment="0" applyProtection="0"/>
    <xf numFmtId="0" fontId="10" fillId="25" borderId="19" applyNumberFormat="0" applyFont="0" applyAlignment="0" applyProtection="0"/>
    <xf numFmtId="44" fontId="1" fillId="0" borderId="0" applyFont="0" applyFill="0" applyBorder="0" applyAlignment="0" applyProtection="0"/>
    <xf numFmtId="44" fontId="4" fillId="0" borderId="0" applyFont="0" applyFill="0" applyBorder="0" applyAlignment="0" applyProtection="0"/>
    <xf numFmtId="44" fontId="1" fillId="0" borderId="0" applyFont="0" applyFill="0" applyBorder="0" applyAlignment="0" applyProtection="0"/>
    <xf numFmtId="44" fontId="10" fillId="0" borderId="0" applyFont="0" applyFill="0" applyBorder="0" applyAlignment="0" applyProtection="0"/>
    <xf numFmtId="44" fontId="10" fillId="0" borderId="0" applyFont="0" applyFill="0" applyBorder="0" applyAlignment="0" applyProtection="0"/>
    <xf numFmtId="0" fontId="36" fillId="10" borderId="16" applyNumberFormat="0" applyAlignment="0" applyProtection="0"/>
    <xf numFmtId="0" fontId="36" fillId="10" borderId="16" applyNumberFormat="0" applyAlignment="0" applyProtection="0"/>
    <xf numFmtId="0" fontId="36" fillId="10" borderId="16" applyNumberFormat="0" applyAlignment="0" applyProtection="0"/>
    <xf numFmtId="0" fontId="39" fillId="0" borderId="0" applyNumberFormat="0" applyFill="0" applyBorder="0" applyAlignment="0" applyProtection="0"/>
    <xf numFmtId="2" fontId="10" fillId="0" borderId="0" applyFont="0" applyFill="0" applyBorder="0" applyAlignment="0" applyProtection="0"/>
    <xf numFmtId="2" fontId="10" fillId="0" borderId="0" applyFont="0" applyFill="0" applyBorder="0" applyAlignment="0" applyProtection="0"/>
    <xf numFmtId="0" fontId="42" fillId="0" borderId="7">
      <alignment vertical="center" wrapText="1"/>
    </xf>
    <xf numFmtId="0" fontId="42" fillId="0" borderId="7">
      <alignment vertical="center" wrapText="1"/>
    </xf>
    <xf numFmtId="0" fontId="42" fillId="0" borderId="7">
      <alignment vertical="center" wrapText="1"/>
    </xf>
    <xf numFmtId="0" fontId="42" fillId="0" borderId="7">
      <alignment vertical="center" wrapText="1"/>
    </xf>
    <xf numFmtId="0" fontId="42" fillId="0" borderId="7">
      <alignment vertical="center" wrapText="1"/>
    </xf>
    <xf numFmtId="0" fontId="44" fillId="7" borderId="0" applyNumberFormat="0" applyBorder="0" applyAlignment="0" applyProtection="0"/>
    <xf numFmtId="0" fontId="46" fillId="0" borderId="14">
      <alignment horizontal="left" vertical="center"/>
    </xf>
    <xf numFmtId="0" fontId="46" fillId="0" borderId="14">
      <alignment horizontal="left" vertical="center"/>
    </xf>
    <xf numFmtId="0" fontId="18" fillId="0" borderId="14">
      <alignment horizontal="center" vertical="center" wrapText="1"/>
    </xf>
    <xf numFmtId="0" fontId="18" fillId="0" borderId="14">
      <alignment horizontal="center" vertical="center" wrapText="1"/>
    </xf>
    <xf numFmtId="0" fontId="18" fillId="0" borderId="14">
      <alignment horizontal="center" vertical="center" wrapText="1"/>
    </xf>
    <xf numFmtId="0" fontId="18" fillId="0" borderId="14">
      <alignment horizontal="center" vertical="center" wrapText="1"/>
    </xf>
    <xf numFmtId="0" fontId="18" fillId="0" borderId="14">
      <alignment horizontal="center" vertical="center" wrapText="1"/>
    </xf>
    <xf numFmtId="0" fontId="18" fillId="0" borderId="14">
      <alignment horizontal="center" vertical="center" wrapText="1"/>
    </xf>
    <xf numFmtId="0" fontId="18" fillId="0" borderId="14">
      <alignment horizontal="center" vertical="center" wrapText="1"/>
    </xf>
    <xf numFmtId="0" fontId="18" fillId="0" borderId="14">
      <alignment horizontal="center" vertical="center" wrapText="1"/>
    </xf>
    <xf numFmtId="0" fontId="18" fillId="0" borderId="14">
      <alignment horizontal="center" vertical="center" wrapText="1"/>
    </xf>
    <xf numFmtId="0" fontId="18" fillId="0" borderId="14">
      <alignment horizontal="center" vertical="center" wrapText="1"/>
    </xf>
    <xf numFmtId="0" fontId="18" fillId="0" borderId="14">
      <alignment horizontal="center" vertical="center" wrapText="1"/>
    </xf>
    <xf numFmtId="0" fontId="18" fillId="0" borderId="14">
      <alignment horizontal="center" vertical="center" wrapText="1"/>
    </xf>
    <xf numFmtId="0" fontId="18" fillId="0" borderId="14">
      <alignment horizontal="center" vertical="center" wrapText="1"/>
    </xf>
    <xf numFmtId="0" fontId="18" fillId="0" borderId="14">
      <alignment horizontal="center" vertical="center" wrapText="1"/>
    </xf>
    <xf numFmtId="0" fontId="18" fillId="0" borderId="14">
      <alignment horizontal="center" vertical="center" wrapText="1"/>
    </xf>
    <xf numFmtId="0" fontId="18" fillId="0" borderId="14">
      <alignment horizontal="center" vertical="center" wrapText="1"/>
    </xf>
    <xf numFmtId="0" fontId="18" fillId="0" borderId="14">
      <alignment horizontal="center" vertical="center" wrapText="1"/>
    </xf>
    <xf numFmtId="0" fontId="18" fillId="0" borderId="14">
      <alignment horizontal="center" vertical="center" wrapText="1"/>
    </xf>
    <xf numFmtId="0" fontId="18" fillId="0" borderId="14">
      <alignment horizontal="center" vertical="center" wrapText="1"/>
    </xf>
    <xf numFmtId="0" fontId="18" fillId="0" borderId="14">
      <alignment horizontal="center" vertical="center" wrapText="1"/>
    </xf>
    <xf numFmtId="0" fontId="18" fillId="0" borderId="14">
      <alignment horizontal="center" vertical="center" wrapText="1"/>
    </xf>
    <xf numFmtId="0" fontId="18" fillId="0" borderId="14">
      <alignment horizontal="center" vertical="center" wrapText="1"/>
    </xf>
    <xf numFmtId="0" fontId="18" fillId="0" borderId="14">
      <alignment horizontal="center" vertical="center" wrapText="1"/>
    </xf>
    <xf numFmtId="0" fontId="18" fillId="0" borderId="14">
      <alignment horizontal="center" vertical="center" wrapText="1"/>
    </xf>
    <xf numFmtId="0" fontId="18" fillId="0" borderId="14">
      <alignment horizontal="center" vertical="center" wrapText="1"/>
    </xf>
    <xf numFmtId="0" fontId="18" fillId="0" borderId="14">
      <alignment horizontal="center" vertical="center" wrapText="1"/>
    </xf>
    <xf numFmtId="0" fontId="18" fillId="0" borderId="14">
      <alignment horizontal="center" vertical="center" wrapText="1"/>
    </xf>
    <xf numFmtId="0" fontId="18" fillId="0" borderId="14">
      <alignment horizontal="center" vertical="center" wrapText="1"/>
    </xf>
    <xf numFmtId="0" fontId="18" fillId="0" borderId="14">
      <alignment horizontal="center" vertical="center" wrapText="1"/>
    </xf>
    <xf numFmtId="0" fontId="18" fillId="0" borderId="14">
      <alignment horizontal="center" vertical="center" wrapText="1"/>
    </xf>
    <xf numFmtId="0" fontId="18" fillId="0" borderId="14">
      <alignment horizontal="center" vertical="center" wrapText="1"/>
    </xf>
    <xf numFmtId="0" fontId="18" fillId="0" borderId="14">
      <alignment horizontal="center" vertical="center" wrapText="1"/>
    </xf>
    <xf numFmtId="0" fontId="18" fillId="0" borderId="14">
      <alignment horizontal="center" vertical="center" wrapText="1"/>
    </xf>
    <xf numFmtId="0" fontId="18" fillId="0" borderId="14">
      <alignment horizontal="center" vertical="center" wrapText="1"/>
    </xf>
    <xf numFmtId="0" fontId="18" fillId="0" borderId="14">
      <alignment horizontal="center" vertical="center" wrapText="1"/>
    </xf>
    <xf numFmtId="0" fontId="18" fillId="0" borderId="14">
      <alignment horizontal="center" vertical="center" wrapText="1"/>
    </xf>
    <xf numFmtId="0" fontId="18" fillId="0" borderId="14">
      <alignment horizontal="center" vertical="center" wrapText="1"/>
    </xf>
    <xf numFmtId="0" fontId="18" fillId="0" borderId="14">
      <alignment horizontal="center" vertical="center" wrapText="1"/>
    </xf>
    <xf numFmtId="0" fontId="18" fillId="0" borderId="14">
      <alignment horizontal="center" vertical="center" wrapText="1"/>
    </xf>
    <xf numFmtId="0" fontId="18" fillId="0" borderId="14">
      <alignment horizontal="center" vertical="center" wrapText="1"/>
    </xf>
    <xf numFmtId="0" fontId="18" fillId="0" borderId="14">
      <alignment horizontal="center" vertical="center" wrapText="1"/>
    </xf>
    <xf numFmtId="0" fontId="18" fillId="0" borderId="14">
      <alignment horizontal="center" vertical="center" wrapText="1"/>
    </xf>
    <xf numFmtId="0" fontId="18" fillId="0" borderId="14">
      <alignment horizontal="center" vertical="center" wrapText="1"/>
    </xf>
    <xf numFmtId="0" fontId="18" fillId="0" borderId="14">
      <alignment horizontal="center" vertical="center" wrapText="1"/>
    </xf>
    <xf numFmtId="0" fontId="18" fillId="0" borderId="14">
      <alignment horizontal="center" vertical="center" wrapText="1"/>
    </xf>
    <xf numFmtId="0" fontId="18" fillId="0" borderId="14">
      <alignment horizontal="center" vertical="center" wrapText="1"/>
    </xf>
    <xf numFmtId="0" fontId="18" fillId="0" borderId="14">
      <alignment horizontal="center" vertical="center" wrapText="1"/>
    </xf>
    <xf numFmtId="0" fontId="18" fillId="0" borderId="14">
      <alignment horizontal="center" vertical="center" wrapText="1"/>
    </xf>
    <xf numFmtId="0" fontId="18" fillId="0" borderId="14">
      <alignment horizontal="center" vertical="center" wrapText="1"/>
    </xf>
    <xf numFmtId="0" fontId="18" fillId="0" borderId="14">
      <alignment horizontal="center" vertical="center" wrapText="1"/>
    </xf>
    <xf numFmtId="0" fontId="18" fillId="0" borderId="14">
      <alignment horizontal="center" vertical="center" wrapText="1"/>
    </xf>
    <xf numFmtId="0" fontId="18" fillId="0" borderId="14">
      <alignment horizontal="center" vertical="center" wrapText="1"/>
    </xf>
    <xf numFmtId="0" fontId="18" fillId="0" borderId="14">
      <alignment horizontal="center" vertical="center" wrapText="1"/>
    </xf>
    <xf numFmtId="0" fontId="18" fillId="0" borderId="14">
      <alignment horizontal="center" vertical="center" wrapText="1"/>
    </xf>
    <xf numFmtId="0" fontId="18" fillId="0" borderId="14">
      <alignment horizontal="center" vertical="center" wrapText="1"/>
    </xf>
    <xf numFmtId="0" fontId="18" fillId="0" borderId="14">
      <alignment horizontal="center" vertical="center" wrapText="1"/>
    </xf>
    <xf numFmtId="0" fontId="18" fillId="0" borderId="14">
      <alignment horizontal="center" vertical="center" wrapText="1"/>
    </xf>
    <xf numFmtId="0" fontId="18" fillId="0" borderId="14">
      <alignment horizontal="center" vertical="center" wrapText="1"/>
    </xf>
    <xf numFmtId="0" fontId="18" fillId="0" borderId="14">
      <alignment horizontal="center" vertical="center" wrapText="1"/>
    </xf>
    <xf numFmtId="0" fontId="18" fillId="0" borderId="14">
      <alignment horizontal="center" vertical="center" wrapText="1"/>
    </xf>
    <xf numFmtId="0" fontId="18" fillId="0" borderId="14">
      <alignment horizontal="center" vertical="center" wrapText="1"/>
    </xf>
    <xf numFmtId="0" fontId="18" fillId="0" borderId="14">
      <alignment horizontal="center" vertical="center" wrapText="1"/>
    </xf>
    <xf numFmtId="0" fontId="18" fillId="0" borderId="14">
      <alignment horizontal="center" vertical="center" wrapText="1"/>
    </xf>
    <xf numFmtId="0" fontId="18" fillId="0" borderId="14">
      <alignment horizontal="center" vertical="center" wrapText="1"/>
    </xf>
    <xf numFmtId="0" fontId="18" fillId="0" borderId="14">
      <alignment horizontal="center" vertical="center" wrapText="1"/>
    </xf>
    <xf numFmtId="0" fontId="18" fillId="0" borderId="14">
      <alignment horizontal="center" vertical="center" wrapText="1"/>
    </xf>
    <xf numFmtId="0" fontId="18" fillId="0" borderId="14">
      <alignment horizontal="center" vertical="center" wrapText="1"/>
    </xf>
    <xf numFmtId="0" fontId="47" fillId="0" borderId="21" applyNumberFormat="0" applyFill="0" applyAlignment="0" applyProtection="0"/>
    <xf numFmtId="0" fontId="48" fillId="0" borderId="21" applyNumberFormat="0" applyFill="0" applyAlignment="0" applyProtection="0"/>
    <xf numFmtId="0" fontId="49" fillId="0" borderId="22" applyNumberFormat="0" applyFill="0" applyAlignment="0" applyProtection="0"/>
    <xf numFmtId="0" fontId="50" fillId="0" borderId="22" applyNumberFormat="0" applyFill="0" applyAlignment="0" applyProtection="0"/>
    <xf numFmtId="0" fontId="52" fillId="0" borderId="23" applyNumberFormat="0" applyFill="0" applyAlignment="0" applyProtection="0"/>
    <xf numFmtId="0" fontId="52"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0" fontId="53" fillId="0" borderId="0" applyNumberFormat="0" applyFill="0" applyBorder="0" applyAlignment="0" applyProtection="0">
      <alignment vertical="top"/>
      <protection locked="0"/>
    </xf>
    <xf numFmtId="0" fontId="2" fillId="26" borderId="1">
      <alignment horizontal="center" vertical="center" wrapText="1"/>
    </xf>
    <xf numFmtId="0" fontId="8" fillId="3" borderId="8">
      <alignment horizontal="center" vertical="center"/>
    </xf>
    <xf numFmtId="10" fontId="18" fillId="29" borderId="7" applyNumberFormat="0" applyBorder="0" applyAlignment="0" applyProtection="0"/>
    <xf numFmtId="0" fontId="57" fillId="10" borderId="16" applyNumberFormat="0" applyAlignment="0" applyProtection="0"/>
    <xf numFmtId="0" fontId="57" fillId="10" borderId="16" applyNumberFormat="0" applyAlignment="0" applyProtection="0"/>
    <xf numFmtId="0" fontId="57" fillId="10" borderId="16" applyNumberFormat="0" applyAlignment="0" applyProtection="0"/>
    <xf numFmtId="0" fontId="57" fillId="10" borderId="16" applyNumberFormat="0" applyAlignment="0" applyProtection="0"/>
    <xf numFmtId="0" fontId="57" fillId="10" borderId="16" applyNumberFormat="0" applyAlignment="0" applyProtection="0"/>
    <xf numFmtId="0" fontId="57" fillId="10" borderId="16" applyNumberFormat="0" applyAlignment="0" applyProtection="0"/>
    <xf numFmtId="0" fontId="57" fillId="10" borderId="16" applyNumberFormat="0" applyAlignment="0" applyProtection="0"/>
    <xf numFmtId="0" fontId="57" fillId="10" borderId="16" applyNumberFormat="0" applyAlignment="0" applyProtection="0"/>
    <xf numFmtId="0" fontId="57" fillId="10" borderId="16" applyNumberFormat="0" applyAlignment="0" applyProtection="0"/>
    <xf numFmtId="0" fontId="57" fillId="10" borderId="16" applyNumberFormat="0" applyAlignment="0" applyProtection="0"/>
    <xf numFmtId="0" fontId="57" fillId="10" borderId="16" applyNumberFormat="0" applyAlignment="0" applyProtection="0"/>
    <xf numFmtId="0" fontId="57" fillId="10" borderId="16" applyNumberFormat="0" applyAlignment="0" applyProtection="0"/>
    <xf numFmtId="0" fontId="57" fillId="10" borderId="16" applyNumberFormat="0" applyAlignment="0" applyProtection="0"/>
    <xf numFmtId="0" fontId="57" fillId="10" borderId="16" applyNumberFormat="0" applyAlignment="0" applyProtection="0"/>
    <xf numFmtId="0" fontId="57" fillId="10" borderId="16" applyNumberFormat="0" applyAlignment="0" applyProtection="0"/>
    <xf numFmtId="0" fontId="57" fillId="10" borderId="16" applyNumberFormat="0" applyAlignment="0" applyProtection="0"/>
    <xf numFmtId="0" fontId="57" fillId="10" borderId="16" applyNumberFormat="0" applyAlignment="0" applyProtection="0"/>
    <xf numFmtId="0" fontId="36" fillId="10" borderId="16" applyNumberFormat="0" applyAlignment="0" applyProtection="0"/>
    <xf numFmtId="0" fontId="36" fillId="10" borderId="16" applyNumberFormat="0" applyAlignment="0" applyProtection="0"/>
    <xf numFmtId="0" fontId="36" fillId="10" borderId="16" applyNumberFormat="0" applyAlignment="0" applyProtection="0"/>
    <xf numFmtId="0" fontId="36" fillId="10" borderId="16" applyNumberFormat="0" applyAlignment="0" applyProtection="0"/>
    <xf numFmtId="0" fontId="36" fillId="10" borderId="16" applyNumberFormat="0" applyAlignment="0" applyProtection="0"/>
    <xf numFmtId="0" fontId="36" fillId="10" borderId="16" applyNumberFormat="0" applyAlignment="0" applyProtection="0"/>
    <xf numFmtId="0" fontId="36" fillId="10" borderId="16" applyNumberFormat="0" applyAlignment="0" applyProtection="0"/>
    <xf numFmtId="0" fontId="36" fillId="10" borderId="16" applyNumberFormat="0" applyAlignment="0" applyProtection="0"/>
    <xf numFmtId="0" fontId="36" fillId="10" borderId="16" applyNumberFormat="0" applyAlignment="0" applyProtection="0"/>
    <xf numFmtId="0" fontId="36" fillId="10" borderId="16" applyNumberFormat="0" applyAlignment="0" applyProtection="0"/>
    <xf numFmtId="0" fontId="36" fillId="10" borderId="16" applyNumberFormat="0" applyAlignment="0" applyProtection="0"/>
    <xf numFmtId="0" fontId="36" fillId="10" borderId="16" applyNumberFormat="0" applyAlignment="0" applyProtection="0"/>
    <xf numFmtId="0" fontId="36" fillId="10" borderId="16" applyNumberFormat="0" applyAlignment="0" applyProtection="0"/>
    <xf numFmtId="0" fontId="36" fillId="10" borderId="16" applyNumberFormat="0" applyAlignment="0" applyProtection="0"/>
    <xf numFmtId="0" fontId="36" fillId="10" borderId="16" applyNumberFormat="0" applyAlignment="0" applyProtection="0"/>
    <xf numFmtId="0" fontId="36" fillId="10" borderId="16" applyNumberFormat="0" applyAlignment="0" applyProtection="0"/>
    <xf numFmtId="0" fontId="36" fillId="10" borderId="16" applyNumberFormat="0" applyAlignment="0" applyProtection="0"/>
    <xf numFmtId="0" fontId="36" fillId="10" borderId="16" applyNumberFormat="0" applyAlignment="0" applyProtection="0"/>
    <xf numFmtId="0" fontId="36" fillId="10" borderId="16" applyNumberFormat="0" applyAlignment="0" applyProtection="0"/>
    <xf numFmtId="0" fontId="36" fillId="10" borderId="16" applyNumberFormat="0" applyAlignment="0" applyProtection="0"/>
    <xf numFmtId="0" fontId="36" fillId="10" borderId="16" applyNumberFormat="0" applyAlignment="0" applyProtection="0"/>
    <xf numFmtId="0" fontId="36" fillId="10" borderId="16" applyNumberFormat="0" applyAlignment="0" applyProtection="0"/>
    <xf numFmtId="0" fontId="36" fillId="10" borderId="16" applyNumberFormat="0" applyAlignment="0" applyProtection="0"/>
    <xf numFmtId="0" fontId="36" fillId="10" borderId="16" applyNumberFormat="0" applyAlignment="0" applyProtection="0"/>
    <xf numFmtId="0" fontId="36" fillId="10" borderId="16" applyNumberFormat="0" applyAlignment="0" applyProtection="0"/>
    <xf numFmtId="0" fontId="36" fillId="10" borderId="16" applyNumberFormat="0" applyAlignment="0" applyProtection="0"/>
    <xf numFmtId="0" fontId="36" fillId="10" borderId="16" applyNumberFormat="0" applyAlignment="0" applyProtection="0"/>
    <xf numFmtId="0" fontId="36" fillId="10" borderId="16" applyNumberFormat="0" applyAlignment="0" applyProtection="0"/>
    <xf numFmtId="0" fontId="36" fillId="10" borderId="16" applyNumberFormat="0" applyAlignment="0" applyProtection="0"/>
    <xf numFmtId="0" fontId="36" fillId="10" borderId="16" applyNumberFormat="0" applyAlignment="0" applyProtection="0"/>
    <xf numFmtId="0" fontId="36" fillId="10" borderId="16" applyNumberFormat="0" applyAlignment="0" applyProtection="0"/>
    <xf numFmtId="0" fontId="36" fillId="10" borderId="16" applyNumberFormat="0" applyAlignment="0" applyProtection="0"/>
    <xf numFmtId="0" fontId="36" fillId="10" borderId="16" applyNumberFormat="0" applyAlignment="0" applyProtection="0"/>
    <xf numFmtId="0" fontId="36" fillId="10" borderId="16" applyNumberFormat="0" applyAlignment="0" applyProtection="0"/>
    <xf numFmtId="0" fontId="36" fillId="10" borderId="16" applyNumberFormat="0" applyAlignment="0" applyProtection="0"/>
    <xf numFmtId="0" fontId="36" fillId="10" borderId="16" applyNumberFormat="0" applyAlignment="0" applyProtection="0"/>
    <xf numFmtId="0" fontId="36" fillId="10" borderId="16" applyNumberFormat="0" applyAlignment="0" applyProtection="0"/>
    <xf numFmtId="0" fontId="36" fillId="10" borderId="16" applyNumberFormat="0" applyAlignment="0" applyProtection="0"/>
    <xf numFmtId="0" fontId="36" fillId="10" borderId="16" applyNumberFormat="0" applyAlignment="0" applyProtection="0"/>
    <xf numFmtId="0" fontId="36" fillId="10" borderId="16" applyNumberFormat="0" applyAlignment="0" applyProtection="0"/>
    <xf numFmtId="0" fontId="36" fillId="10" borderId="16" applyNumberFormat="0" applyAlignment="0" applyProtection="0"/>
    <xf numFmtId="0" fontId="36" fillId="10" borderId="16" applyNumberFormat="0" applyAlignment="0" applyProtection="0"/>
    <xf numFmtId="0" fontId="36" fillId="10" borderId="16" applyNumberFormat="0" applyAlignment="0" applyProtection="0"/>
    <xf numFmtId="0" fontId="36" fillId="10" borderId="16" applyNumberFormat="0" applyAlignment="0" applyProtection="0"/>
    <xf numFmtId="0" fontId="36" fillId="10" borderId="16" applyNumberFormat="0" applyAlignment="0" applyProtection="0"/>
    <xf numFmtId="0" fontId="58" fillId="0" borderId="17" applyNumberFormat="0" applyFill="0" applyAlignment="0" applyProtection="0"/>
    <xf numFmtId="0" fontId="26" fillId="0" borderId="17" applyNumberFormat="0" applyFill="0" applyAlignment="0" applyProtection="0"/>
    <xf numFmtId="10" fontId="59" fillId="0" borderId="24" applyFill="0" applyAlignment="0" applyProtection="0">
      <protection locked="0"/>
    </xf>
    <xf numFmtId="10" fontId="59" fillId="0" borderId="24" applyFill="0" applyAlignment="0" applyProtection="0">
      <protection locked="0"/>
    </xf>
    <xf numFmtId="10" fontId="59" fillId="0" borderId="24" applyFill="0" applyAlignment="0" applyProtection="0">
      <protection locked="0"/>
    </xf>
    <xf numFmtId="10" fontId="59" fillId="0" borderId="24" applyFill="0" applyAlignment="0" applyProtection="0">
      <protection locked="0"/>
    </xf>
    <xf numFmtId="10" fontId="59" fillId="0" borderId="24" applyFill="0" applyAlignment="0" applyProtection="0">
      <protection locked="0"/>
    </xf>
    <xf numFmtId="10" fontId="59" fillId="0" borderId="24" applyFill="0" applyAlignment="0" applyProtection="0">
      <protection locked="0"/>
    </xf>
    <xf numFmtId="10" fontId="59" fillId="0" borderId="24" applyFill="0" applyAlignment="0" applyProtection="0">
      <protection locked="0"/>
    </xf>
    <xf numFmtId="10" fontId="59" fillId="0" borderId="24" applyFill="0" applyAlignment="0" applyProtection="0">
      <protection locked="0"/>
    </xf>
    <xf numFmtId="10" fontId="59" fillId="0" borderId="24" applyFill="0" applyAlignment="0" applyProtection="0">
      <protection locked="0"/>
    </xf>
    <xf numFmtId="10" fontId="59" fillId="0" borderId="24" applyFill="0" applyAlignment="0" applyProtection="0">
      <protection locked="0"/>
    </xf>
    <xf numFmtId="10" fontId="59" fillId="0" borderId="24" applyFill="0" applyAlignment="0" applyProtection="0">
      <protection locked="0"/>
    </xf>
    <xf numFmtId="10" fontId="59" fillId="0" borderId="24" applyFill="0" applyAlignment="0" applyProtection="0">
      <protection locked="0"/>
    </xf>
    <xf numFmtId="0" fontId="61" fillId="30" borderId="0" applyNumberFormat="0" applyBorder="0" applyAlignment="0" applyProtection="0"/>
    <xf numFmtId="0" fontId="63" fillId="0" borderId="0"/>
    <xf numFmtId="0" fontId="63" fillId="0" borderId="0"/>
    <xf numFmtId="0" fontId="10" fillId="0" borderId="0"/>
    <xf numFmtId="0" fontId="84" fillId="0" borderId="0" applyNumberFormat="0" applyBorder="0" applyProtection="0"/>
    <xf numFmtId="0" fontId="84" fillId="0" borderId="0" applyNumberFormat="0" applyBorder="0" applyProtection="0"/>
    <xf numFmtId="0" fontId="84" fillId="0" borderId="0" applyNumberFormat="0" applyBorder="0" applyProtection="0"/>
    <xf numFmtId="0" fontId="10" fillId="0" borderId="0"/>
    <xf numFmtId="0" fontId="1" fillId="0" borderId="0"/>
    <xf numFmtId="0" fontId="10" fillId="0" borderId="0"/>
    <xf numFmtId="0" fontId="10" fillId="0" borderId="0"/>
    <xf numFmtId="0" fontId="1" fillId="0" borderId="0"/>
    <xf numFmtId="0" fontId="1" fillId="0" borderId="0"/>
    <xf numFmtId="0" fontId="64" fillId="0" borderId="0"/>
    <xf numFmtId="0" fontId="1" fillId="0" borderId="0"/>
    <xf numFmtId="0" fontId="1" fillId="0" borderId="0"/>
    <xf numFmtId="0" fontId="85" fillId="0" borderId="0" applyNumberFormat="0" applyBorder="0" applyAlignment="0">
      <protection locked="0"/>
    </xf>
    <xf numFmtId="0" fontId="86" fillId="0" borderId="0" applyNumberFormat="0" applyFont="0" applyFill="0" applyBorder="0" applyAlignment="0" applyProtection="0"/>
    <xf numFmtId="0" fontId="65" fillId="0" borderId="0" applyAlignment="0">
      <alignment vertical="top" wrapText="1"/>
      <protection locked="0"/>
    </xf>
    <xf numFmtId="0" fontId="64" fillId="0" borderId="0"/>
    <xf numFmtId="0" fontId="10" fillId="0" borderId="0" applyNumberFormat="0" applyFont="0" applyFill="0" applyBorder="0" applyAlignment="0" applyProtection="0"/>
    <xf numFmtId="0" fontId="64" fillId="0" borderId="0"/>
    <xf numFmtId="0" fontId="15" fillId="0" borderId="0"/>
    <xf numFmtId="0" fontId="15" fillId="0" borderId="0"/>
    <xf numFmtId="0" fontId="4" fillId="0" borderId="0"/>
    <xf numFmtId="0" fontId="4" fillId="0" borderId="0"/>
    <xf numFmtId="0" fontId="84" fillId="0" borderId="0" applyNumberFormat="0" applyBorder="0" applyProtection="0"/>
    <xf numFmtId="0" fontId="10" fillId="0" borderId="0"/>
    <xf numFmtId="0" fontId="64" fillId="0" borderId="0"/>
    <xf numFmtId="0" fontId="10" fillId="0" borderId="0" applyNumberFormat="0" applyFont="0" applyFill="0" applyBorder="0" applyAlignment="0" applyProtection="0"/>
    <xf numFmtId="0" fontId="10" fillId="0" borderId="0"/>
    <xf numFmtId="0" fontId="10" fillId="0" borderId="0"/>
    <xf numFmtId="0" fontId="10" fillId="0" borderId="0"/>
    <xf numFmtId="0" fontId="4" fillId="0" borderId="0"/>
    <xf numFmtId="0" fontId="10" fillId="0" borderId="0"/>
    <xf numFmtId="0" fontId="10" fillId="0" borderId="0" applyNumberFormat="0" applyFont="0" applyFill="0" applyBorder="0" applyAlignment="0" applyProtection="0"/>
    <xf numFmtId="0" fontId="1" fillId="0" borderId="0"/>
    <xf numFmtId="0" fontId="10" fillId="0" borderId="0"/>
    <xf numFmtId="0" fontId="64" fillId="0" borderId="0"/>
    <xf numFmtId="0" fontId="1" fillId="0" borderId="0"/>
    <xf numFmtId="0" fontId="10" fillId="0" borderId="0"/>
    <xf numFmtId="0" fontId="31" fillId="0" borderId="0"/>
    <xf numFmtId="0" fontId="10" fillId="0" borderId="0"/>
    <xf numFmtId="0" fontId="1" fillId="0" borderId="0"/>
    <xf numFmtId="0" fontId="10" fillId="0" borderId="0"/>
    <xf numFmtId="0" fontId="10" fillId="0" borderId="0"/>
    <xf numFmtId="0" fontId="10" fillId="0" borderId="0"/>
    <xf numFmtId="0" fontId="64" fillId="0" borderId="0"/>
    <xf numFmtId="0" fontId="10" fillId="0" borderId="0"/>
    <xf numFmtId="0" fontId="10" fillId="0" borderId="0"/>
    <xf numFmtId="0" fontId="10" fillId="0" borderId="0"/>
    <xf numFmtId="0" fontId="10" fillId="0" borderId="0"/>
    <xf numFmtId="0" fontId="10" fillId="0" borderId="0"/>
    <xf numFmtId="0" fontId="10" fillId="0" borderId="0"/>
    <xf numFmtId="0" fontId="64" fillId="0" borderId="0"/>
    <xf numFmtId="0" fontId="64" fillId="0" borderId="0"/>
    <xf numFmtId="0" fontId="64" fillId="0" borderId="0"/>
    <xf numFmtId="0" fontId="64" fillId="0" borderId="0"/>
    <xf numFmtId="0" fontId="64" fillId="0" borderId="0"/>
    <xf numFmtId="0" fontId="64" fillId="0" borderId="0"/>
    <xf numFmtId="0" fontId="10" fillId="0" borderId="0"/>
    <xf numFmtId="0" fontId="10" fillId="0" borderId="0"/>
    <xf numFmtId="0" fontId="10" fillId="0" borderId="0"/>
    <xf numFmtId="0" fontId="10" fillId="0" borderId="0"/>
    <xf numFmtId="0" fontId="84" fillId="0" borderId="0" applyNumberFormat="0" applyBorder="0" applyProtection="0"/>
    <xf numFmtId="0" fontId="10" fillId="0" borderId="0"/>
    <xf numFmtId="0" fontId="10" fillId="0" borderId="0"/>
    <xf numFmtId="0" fontId="10" fillId="0" borderId="0"/>
    <xf numFmtId="0" fontId="10" fillId="0" borderId="0"/>
    <xf numFmtId="0" fontId="31" fillId="25" borderId="19" applyNumberFormat="0" applyFont="0" applyAlignment="0" applyProtection="0"/>
    <xf numFmtId="0" fontId="31" fillId="25" borderId="19" applyNumberFormat="0" applyFont="0" applyAlignment="0" applyProtection="0"/>
    <xf numFmtId="0" fontId="31" fillId="25" borderId="19" applyNumberFormat="0" applyFont="0" applyAlignment="0" applyProtection="0"/>
    <xf numFmtId="0" fontId="31" fillId="25" borderId="19" applyNumberFormat="0" applyFont="0" applyAlignment="0" applyProtection="0"/>
    <xf numFmtId="0" fontId="10" fillId="25" borderId="19" applyNumberFormat="0" applyFont="0" applyAlignment="0" applyProtection="0"/>
    <xf numFmtId="0" fontId="31" fillId="25" borderId="19" applyNumberFormat="0" applyFont="0" applyAlignment="0" applyProtection="0"/>
    <xf numFmtId="0" fontId="10" fillId="25" borderId="19" applyNumberFormat="0" applyFont="0" applyAlignment="0" applyProtection="0"/>
    <xf numFmtId="0" fontId="10" fillId="25" borderId="19" applyNumberFormat="0" applyFont="0" applyAlignment="0" applyProtection="0"/>
    <xf numFmtId="0" fontId="31" fillId="25" borderId="19" applyNumberFormat="0" applyFont="0" applyAlignment="0" applyProtection="0"/>
    <xf numFmtId="0" fontId="10" fillId="25" borderId="19" applyNumberFormat="0" applyFont="0" applyAlignment="0" applyProtection="0"/>
    <xf numFmtId="0" fontId="10" fillId="25" borderId="19" applyNumberFormat="0" applyFont="0" applyAlignment="0" applyProtection="0"/>
    <xf numFmtId="0" fontId="10" fillId="25" borderId="19" applyNumberFormat="0" applyFont="0" applyAlignment="0" applyProtection="0"/>
    <xf numFmtId="0" fontId="10" fillId="25" borderId="19" applyNumberFormat="0" applyFont="0" applyAlignment="0" applyProtection="0"/>
    <xf numFmtId="0" fontId="10" fillId="25" borderId="19" applyNumberFormat="0" applyFont="0" applyAlignment="0" applyProtection="0"/>
    <xf numFmtId="0" fontId="10" fillId="25" borderId="19" applyNumberFormat="0" applyFont="0" applyAlignment="0" applyProtection="0"/>
    <xf numFmtId="0" fontId="10" fillId="25" borderId="19" applyNumberFormat="0" applyFont="0" applyAlignment="0" applyProtection="0"/>
    <xf numFmtId="0" fontId="10" fillId="25" borderId="19" applyNumberFormat="0" applyFont="0" applyAlignment="0" applyProtection="0"/>
    <xf numFmtId="0" fontId="10" fillId="25" borderId="19" applyNumberFormat="0" applyFont="0" applyAlignment="0" applyProtection="0"/>
    <xf numFmtId="0" fontId="10" fillId="25" borderId="19" applyNumberFormat="0" applyFont="0" applyAlignment="0" applyProtection="0"/>
    <xf numFmtId="0" fontId="10" fillId="25" borderId="19" applyNumberFormat="0" applyFont="0" applyAlignment="0" applyProtection="0"/>
    <xf numFmtId="0" fontId="10" fillId="25" borderId="19" applyNumberFormat="0" applyFont="0" applyAlignment="0" applyProtection="0"/>
    <xf numFmtId="0" fontId="10" fillId="25" borderId="19" applyNumberFormat="0" applyFont="0" applyAlignment="0" applyProtection="0"/>
    <xf numFmtId="0" fontId="10" fillId="25" borderId="19" applyNumberFormat="0" applyFont="0" applyAlignment="0" applyProtection="0"/>
    <xf numFmtId="0" fontId="10" fillId="25" borderId="19" applyNumberFormat="0" applyFont="0" applyAlignment="0" applyProtection="0"/>
    <xf numFmtId="0" fontId="10" fillId="25" borderId="19" applyNumberFormat="0" applyFont="0" applyAlignment="0" applyProtection="0"/>
    <xf numFmtId="0" fontId="10" fillId="25" borderId="19" applyNumberFormat="0" applyFont="0" applyAlignment="0" applyProtection="0"/>
    <xf numFmtId="0" fontId="10" fillId="25" borderId="19" applyNumberFormat="0" applyFont="0" applyAlignment="0" applyProtection="0"/>
    <xf numFmtId="0" fontId="10" fillId="25" borderId="19" applyNumberFormat="0" applyFont="0" applyAlignment="0" applyProtection="0"/>
    <xf numFmtId="0" fontId="10" fillId="25" borderId="19" applyNumberFormat="0" applyFont="0" applyAlignment="0" applyProtection="0"/>
    <xf numFmtId="0" fontId="10" fillId="25" borderId="19" applyNumberFormat="0" applyFont="0" applyAlignment="0" applyProtection="0"/>
    <xf numFmtId="0" fontId="10" fillId="25" borderId="19" applyNumberFormat="0" applyFont="0" applyAlignment="0" applyProtection="0"/>
    <xf numFmtId="0" fontId="10" fillId="25" borderId="19" applyNumberFormat="0" applyFont="0" applyAlignment="0" applyProtection="0"/>
    <xf numFmtId="0" fontId="10" fillId="25" borderId="19" applyNumberFormat="0" applyFont="0" applyAlignment="0" applyProtection="0"/>
    <xf numFmtId="0" fontId="10" fillId="25" borderId="19" applyNumberFormat="0" applyFont="0" applyAlignment="0" applyProtection="0"/>
    <xf numFmtId="0" fontId="10" fillId="25" borderId="19" applyNumberFormat="0" applyFont="0" applyAlignment="0" applyProtection="0"/>
    <xf numFmtId="0" fontId="10" fillId="25" borderId="19" applyNumberFormat="0" applyFont="0" applyAlignment="0" applyProtection="0"/>
    <xf numFmtId="0" fontId="10" fillId="25" borderId="19" applyNumberFormat="0" applyFont="0" applyAlignment="0" applyProtection="0"/>
    <xf numFmtId="0" fontId="10" fillId="25" borderId="19" applyNumberFormat="0" applyFont="0" applyAlignment="0" applyProtection="0"/>
    <xf numFmtId="0" fontId="10" fillId="25" borderId="19" applyNumberFormat="0" applyFont="0" applyAlignment="0" applyProtection="0"/>
    <xf numFmtId="0" fontId="10" fillId="25" borderId="19" applyNumberFormat="0" applyFont="0" applyAlignment="0" applyProtection="0"/>
    <xf numFmtId="0" fontId="10" fillId="25" borderId="19" applyNumberFormat="0" applyFont="0" applyAlignment="0" applyProtection="0"/>
    <xf numFmtId="0" fontId="10" fillId="25" borderId="19" applyNumberFormat="0" applyFont="0" applyAlignment="0" applyProtection="0"/>
    <xf numFmtId="0" fontId="67" fillId="23" borderId="25" applyNumberFormat="0" applyAlignment="0" applyProtection="0"/>
    <xf numFmtId="0" fontId="67" fillId="23" borderId="25" applyNumberFormat="0" applyAlignment="0" applyProtection="0"/>
    <xf numFmtId="0" fontId="67" fillId="23" borderId="25" applyNumberFormat="0" applyAlignment="0" applyProtection="0"/>
    <xf numFmtId="0" fontId="68" fillId="23" borderId="25" applyNumberFormat="0" applyAlignment="0" applyProtection="0"/>
    <xf numFmtId="0" fontId="68" fillId="23" borderId="25" applyNumberFormat="0" applyAlignment="0" applyProtection="0"/>
    <xf numFmtId="0" fontId="67" fillId="23" borderId="25" applyNumberFormat="0" applyAlignment="0" applyProtection="0"/>
    <xf numFmtId="0" fontId="67" fillId="23" borderId="25" applyNumberFormat="0" applyAlignment="0" applyProtection="0"/>
    <xf numFmtId="0" fontId="67" fillId="23" borderId="25" applyNumberFormat="0" applyAlignment="0" applyProtection="0"/>
    <xf numFmtId="0" fontId="67" fillId="23" borderId="25" applyNumberFormat="0" applyAlignment="0" applyProtection="0"/>
    <xf numFmtId="0" fontId="67" fillId="23" borderId="25" applyNumberFormat="0" applyAlignment="0" applyProtection="0"/>
    <xf numFmtId="0" fontId="67" fillId="23" borderId="25" applyNumberFormat="0" applyAlignment="0" applyProtection="0"/>
    <xf numFmtId="0" fontId="67" fillId="23" borderId="25" applyNumberFormat="0" applyAlignment="0" applyProtection="0"/>
    <xf numFmtId="0" fontId="67" fillId="23" borderId="25" applyNumberFormat="0" applyAlignment="0" applyProtection="0"/>
    <xf numFmtId="0" fontId="67" fillId="23" borderId="25" applyNumberFormat="0" applyAlignment="0" applyProtection="0"/>
    <xf numFmtId="0" fontId="67" fillId="23" borderId="25" applyNumberFormat="0" applyAlignment="0" applyProtection="0"/>
    <xf numFmtId="0" fontId="68" fillId="23" borderId="25" applyNumberFormat="0" applyAlignment="0" applyProtection="0"/>
    <xf numFmtId="0" fontId="68" fillId="23" borderId="25" applyNumberFormat="0" applyAlignment="0" applyProtection="0"/>
    <xf numFmtId="0" fontId="68" fillId="23" borderId="25" applyNumberFormat="0" applyAlignment="0" applyProtection="0"/>
    <xf numFmtId="0" fontId="68" fillId="23" borderId="25" applyNumberFormat="0" applyAlignment="0" applyProtection="0"/>
    <xf numFmtId="0" fontId="68" fillId="23" borderId="25" applyNumberFormat="0" applyAlignment="0" applyProtection="0"/>
    <xf numFmtId="0" fontId="68" fillId="23" borderId="25" applyNumberFormat="0" applyAlignment="0" applyProtection="0"/>
    <xf numFmtId="0" fontId="68" fillId="23" borderId="25" applyNumberFormat="0" applyAlignment="0" applyProtection="0"/>
    <xf numFmtId="0" fontId="68" fillId="23" borderId="25" applyNumberFormat="0" applyAlignment="0" applyProtection="0"/>
    <xf numFmtId="0" fontId="68" fillId="23" borderId="25" applyNumberFormat="0" applyAlignment="0" applyProtection="0"/>
    <xf numFmtId="0" fontId="68" fillId="23" borderId="25" applyNumberFormat="0" applyAlignment="0" applyProtection="0"/>
    <xf numFmtId="0" fontId="68" fillId="23" borderId="25" applyNumberFormat="0" applyAlignment="0" applyProtection="0"/>
    <xf numFmtId="0" fontId="68" fillId="23" borderId="25" applyNumberFormat="0" applyAlignment="0" applyProtection="0"/>
    <xf numFmtId="0" fontId="68" fillId="23" borderId="25" applyNumberFormat="0" applyAlignment="0" applyProtection="0"/>
    <xf numFmtId="0" fontId="68" fillId="23" borderId="25" applyNumberFormat="0" applyAlignment="0" applyProtection="0"/>
    <xf numFmtId="0" fontId="68" fillId="23" borderId="25" applyNumberFormat="0" applyAlignment="0" applyProtection="0"/>
    <xf numFmtId="0" fontId="68" fillId="23" borderId="25" applyNumberFormat="0" applyAlignment="0" applyProtection="0"/>
    <xf numFmtId="0" fontId="68" fillId="23" borderId="25" applyNumberFormat="0" applyAlignment="0" applyProtection="0"/>
    <xf numFmtId="0" fontId="68" fillId="23" borderId="25" applyNumberFormat="0" applyAlignment="0" applyProtection="0"/>
    <xf numFmtId="0" fontId="68" fillId="23" borderId="25" applyNumberFormat="0" applyAlignment="0" applyProtection="0"/>
    <xf numFmtId="0" fontId="68" fillId="23" borderId="25" applyNumberFormat="0" applyAlignment="0" applyProtection="0"/>
    <xf numFmtId="0" fontId="68" fillId="23" borderId="25" applyNumberFormat="0" applyAlignment="0" applyProtection="0"/>
    <xf numFmtId="0" fontId="68" fillId="23" borderId="25" applyNumberFormat="0" applyAlignment="0" applyProtection="0"/>
    <xf numFmtId="0" fontId="68" fillId="23" borderId="25" applyNumberFormat="0" applyAlignment="0" applyProtection="0"/>
    <xf numFmtId="0" fontId="68" fillId="23" borderId="25" applyNumberFormat="0" applyAlignment="0" applyProtection="0"/>
    <xf numFmtId="0" fontId="68" fillId="23" borderId="25" applyNumberFormat="0" applyAlignment="0" applyProtection="0"/>
    <xf numFmtId="0" fontId="68" fillId="23" borderId="25" applyNumberFormat="0" applyAlignment="0" applyProtection="0"/>
    <xf numFmtId="0" fontId="68" fillId="23" borderId="25" applyNumberFormat="0" applyAlignment="0" applyProtection="0"/>
    <xf numFmtId="0" fontId="68" fillId="23" borderId="25" applyNumberFormat="0" applyAlignment="0" applyProtection="0"/>
    <xf numFmtId="0" fontId="68" fillId="23" borderId="25" applyNumberFormat="0" applyAlignment="0" applyProtection="0"/>
    <xf numFmtId="0" fontId="68" fillId="23" borderId="25" applyNumberFormat="0" applyAlignment="0" applyProtection="0"/>
    <xf numFmtId="0" fontId="68" fillId="23" borderId="25" applyNumberFormat="0" applyAlignment="0" applyProtection="0"/>
    <xf numFmtId="0" fontId="68" fillId="23" borderId="25" applyNumberFormat="0" applyAlignment="0" applyProtection="0"/>
    <xf numFmtId="0" fontId="68" fillId="23" borderId="25" applyNumberFormat="0" applyAlignment="0" applyProtection="0"/>
    <xf numFmtId="166" fontId="10" fillId="0" borderId="0" applyFont="0" applyFill="0" applyBorder="0" applyAlignment="0" applyProtection="0"/>
    <xf numFmtId="178" fontId="10" fillId="0" borderId="0" applyFont="0" applyFill="0" applyBorder="0" applyAlignment="0" applyProtection="0"/>
    <xf numFmtId="10"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 fillId="0" borderId="0" applyFont="0" applyFill="0" applyBorder="0" applyAlignment="0" applyProtection="0"/>
    <xf numFmtId="9" fontId="15" fillId="0" borderId="0" applyFont="0" applyFill="0" applyBorder="0" applyAlignment="0" applyProtection="0"/>
    <xf numFmtId="4" fontId="22" fillId="33" borderId="25" applyNumberFormat="0" applyProtection="0">
      <alignment horizontal="right" vertical="center"/>
    </xf>
    <xf numFmtId="4" fontId="22" fillId="33" borderId="25" applyNumberFormat="0" applyProtection="0">
      <alignment horizontal="right" vertical="center"/>
    </xf>
    <xf numFmtId="4" fontId="22" fillId="33" borderId="25" applyNumberFormat="0" applyProtection="0">
      <alignment horizontal="right" vertical="center"/>
    </xf>
    <xf numFmtId="4" fontId="22" fillId="33" borderId="25" applyNumberFormat="0" applyProtection="0">
      <alignment horizontal="right" vertical="center"/>
    </xf>
    <xf numFmtId="4" fontId="22" fillId="33" borderId="25" applyNumberFormat="0" applyProtection="0">
      <alignment horizontal="right" vertical="center"/>
    </xf>
    <xf numFmtId="4" fontId="22" fillId="33" borderId="25" applyNumberFormat="0" applyProtection="0">
      <alignment horizontal="right" vertical="center"/>
    </xf>
    <xf numFmtId="4" fontId="22" fillId="33" borderId="25" applyNumberFormat="0" applyProtection="0">
      <alignment horizontal="right" vertical="center"/>
    </xf>
    <xf numFmtId="4" fontId="22" fillId="33" borderId="25" applyNumberFormat="0" applyProtection="0">
      <alignment horizontal="right" vertical="center"/>
    </xf>
    <xf numFmtId="4" fontId="22" fillId="33" borderId="25" applyNumberFormat="0" applyProtection="0">
      <alignment horizontal="right" vertical="center"/>
    </xf>
    <xf numFmtId="4" fontId="22" fillId="33" borderId="25" applyNumberFormat="0" applyProtection="0">
      <alignment horizontal="right" vertical="center"/>
    </xf>
    <xf numFmtId="4" fontId="22" fillId="33" borderId="25" applyNumberFormat="0" applyProtection="0">
      <alignment horizontal="right" vertical="center"/>
    </xf>
    <xf numFmtId="4" fontId="22" fillId="33" borderId="25" applyNumberFormat="0" applyProtection="0">
      <alignment horizontal="right" vertical="center"/>
    </xf>
    <xf numFmtId="0" fontId="68" fillId="23" borderId="25" applyNumberFormat="0" applyAlignment="0" applyProtection="0"/>
    <xf numFmtId="0" fontId="68" fillId="23" borderId="25" applyNumberFormat="0" applyAlignment="0" applyProtection="0"/>
    <xf numFmtId="0" fontId="10" fillId="0" borderId="0"/>
    <xf numFmtId="0" fontId="10" fillId="0" borderId="0"/>
    <xf numFmtId="49" fontId="87" fillId="40" borderId="7">
      <alignment horizontal="center" vertical="center" wrapText="1"/>
    </xf>
    <xf numFmtId="180" fontId="10" fillId="0" borderId="0" applyFill="0" applyBorder="0" applyAlignment="0"/>
    <xf numFmtId="181" fontId="10" fillId="0" borderId="0" applyFill="0" applyBorder="0" applyAlignment="0"/>
    <xf numFmtId="0" fontId="48" fillId="0" borderId="21" applyNumberFormat="0" applyFill="0" applyAlignment="0" applyProtection="0"/>
    <xf numFmtId="0" fontId="50" fillId="0" borderId="22" applyNumberFormat="0" applyFill="0" applyAlignment="0" applyProtection="0"/>
    <xf numFmtId="0" fontId="35" fillId="0" borderId="28" applyNumberFormat="0" applyFill="0" applyAlignment="0" applyProtection="0"/>
    <xf numFmtId="0" fontId="35" fillId="0" borderId="28" applyNumberFormat="0" applyFill="0" applyAlignment="0" applyProtection="0"/>
    <xf numFmtId="0" fontId="35" fillId="0" borderId="28" applyNumberFormat="0" applyFill="0" applyAlignment="0" applyProtection="0"/>
    <xf numFmtId="0" fontId="9" fillId="0" borderId="28" applyNumberFormat="0" applyFill="0" applyAlignment="0" applyProtection="0"/>
    <xf numFmtId="0" fontId="9" fillId="0" borderId="28" applyNumberFormat="0" applyFill="0" applyAlignment="0" applyProtection="0"/>
    <xf numFmtId="0" fontId="35" fillId="0" borderId="28" applyNumberFormat="0" applyFill="0" applyAlignment="0" applyProtection="0"/>
    <xf numFmtId="0" fontId="35" fillId="0" borderId="28" applyNumberFormat="0" applyFill="0" applyAlignment="0" applyProtection="0"/>
    <xf numFmtId="0" fontId="35" fillId="0" borderId="28" applyNumberFormat="0" applyFill="0" applyAlignment="0" applyProtection="0"/>
    <xf numFmtId="0" fontId="35" fillId="0" borderId="28" applyNumberFormat="0" applyFill="0" applyAlignment="0" applyProtection="0"/>
    <xf numFmtId="0" fontId="35" fillId="0" borderId="28" applyNumberFormat="0" applyFill="0" applyAlignment="0" applyProtection="0"/>
    <xf numFmtId="0" fontId="35" fillId="0" borderId="28" applyNumberFormat="0" applyFill="0" applyAlignment="0" applyProtection="0"/>
    <xf numFmtId="0" fontId="35" fillId="0" borderId="28" applyNumberFormat="0" applyFill="0" applyAlignment="0" applyProtection="0"/>
    <xf numFmtId="0" fontId="35" fillId="0" borderId="28" applyNumberFormat="0" applyFill="0" applyAlignment="0" applyProtection="0"/>
    <xf numFmtId="0" fontId="35" fillId="0" borderId="28" applyNumberFormat="0" applyFill="0" applyAlignment="0" applyProtection="0"/>
    <xf numFmtId="0" fontId="35" fillId="0" borderId="28" applyNumberFormat="0" applyFill="0" applyAlignment="0" applyProtection="0"/>
    <xf numFmtId="0" fontId="9" fillId="0" borderId="28" applyNumberFormat="0" applyFill="0" applyAlignment="0" applyProtection="0"/>
    <xf numFmtId="0" fontId="9" fillId="0" borderId="28" applyNumberFormat="0" applyFill="0" applyAlignment="0" applyProtection="0"/>
    <xf numFmtId="0" fontId="9" fillId="0" borderId="28" applyNumberFormat="0" applyFill="0" applyAlignment="0" applyProtection="0"/>
    <xf numFmtId="0" fontId="9" fillId="0" borderId="28" applyNumberFormat="0" applyFill="0" applyAlignment="0" applyProtection="0"/>
    <xf numFmtId="0" fontId="9" fillId="0" borderId="28" applyNumberFormat="0" applyFill="0" applyAlignment="0" applyProtection="0"/>
    <xf numFmtId="0" fontId="9" fillId="0" borderId="28" applyNumberFormat="0" applyFill="0" applyAlignment="0" applyProtection="0"/>
    <xf numFmtId="0" fontId="9" fillId="0" borderId="28" applyNumberFormat="0" applyFill="0" applyAlignment="0" applyProtection="0"/>
    <xf numFmtId="0" fontId="9" fillId="0" borderId="28" applyNumberFormat="0" applyFill="0" applyAlignment="0" applyProtection="0"/>
    <xf numFmtId="0" fontId="9" fillId="0" borderId="28" applyNumberFormat="0" applyFill="0" applyAlignment="0" applyProtection="0"/>
    <xf numFmtId="0" fontId="9" fillId="0" borderId="28" applyNumberFormat="0" applyFill="0" applyAlignment="0" applyProtection="0"/>
    <xf numFmtId="0" fontId="9" fillId="0" borderId="28" applyNumberFormat="0" applyFill="0" applyAlignment="0" applyProtection="0"/>
    <xf numFmtId="0" fontId="9" fillId="0" borderId="28" applyNumberFormat="0" applyFill="0" applyAlignment="0" applyProtection="0"/>
    <xf numFmtId="0" fontId="9" fillId="0" borderId="28" applyNumberFormat="0" applyFill="0" applyAlignment="0" applyProtection="0"/>
    <xf numFmtId="0" fontId="9" fillId="0" borderId="28" applyNumberFormat="0" applyFill="0" applyAlignment="0" applyProtection="0"/>
    <xf numFmtId="0" fontId="9" fillId="0" borderId="28" applyNumberFormat="0" applyFill="0" applyAlignment="0" applyProtection="0"/>
    <xf numFmtId="0" fontId="9" fillId="0" borderId="28" applyNumberFormat="0" applyFill="0" applyAlignment="0" applyProtection="0"/>
    <xf numFmtId="0" fontId="9" fillId="0" borderId="28" applyNumberFormat="0" applyFill="0" applyAlignment="0" applyProtection="0"/>
    <xf numFmtId="0" fontId="9" fillId="0" borderId="28" applyNumberFormat="0" applyFill="0" applyAlignment="0" applyProtection="0"/>
    <xf numFmtId="0" fontId="9" fillId="0" borderId="28" applyNumberFormat="0" applyFill="0" applyAlignment="0" applyProtection="0"/>
    <xf numFmtId="0" fontId="9" fillId="0" borderId="28" applyNumberFormat="0" applyFill="0" applyAlignment="0" applyProtection="0"/>
    <xf numFmtId="0" fontId="9" fillId="0" borderId="28" applyNumberFormat="0" applyFill="0" applyAlignment="0" applyProtection="0"/>
    <xf numFmtId="0" fontId="9" fillId="0" borderId="28" applyNumberFormat="0" applyFill="0" applyAlignment="0" applyProtection="0"/>
    <xf numFmtId="0" fontId="9" fillId="0" borderId="28" applyNumberFormat="0" applyFill="0" applyAlignment="0" applyProtection="0"/>
    <xf numFmtId="0" fontId="9" fillId="0" borderId="28" applyNumberFormat="0" applyFill="0" applyAlignment="0" applyProtection="0"/>
    <xf numFmtId="0" fontId="9" fillId="0" borderId="28" applyNumberFormat="0" applyFill="0" applyAlignment="0" applyProtection="0"/>
    <xf numFmtId="0" fontId="9" fillId="0" borderId="28" applyNumberFormat="0" applyFill="0" applyAlignment="0" applyProtection="0"/>
    <xf numFmtId="0" fontId="9" fillId="0" borderId="28" applyNumberFormat="0" applyFill="0" applyAlignment="0" applyProtection="0"/>
    <xf numFmtId="0" fontId="9" fillId="0" borderId="28" applyNumberFormat="0" applyFill="0" applyAlignment="0" applyProtection="0"/>
    <xf numFmtId="0" fontId="9" fillId="0" borderId="28" applyNumberFormat="0" applyFill="0" applyAlignment="0" applyProtection="0"/>
    <xf numFmtId="0" fontId="9" fillId="0" borderId="28" applyNumberFormat="0" applyFill="0" applyAlignment="0" applyProtection="0"/>
    <xf numFmtId="0" fontId="9" fillId="0" borderId="28" applyNumberFormat="0" applyFill="0" applyAlignment="0" applyProtection="0"/>
    <xf numFmtId="0" fontId="9" fillId="0" borderId="28" applyNumberFormat="0" applyFill="0" applyAlignment="0" applyProtection="0"/>
    <xf numFmtId="0" fontId="9" fillId="0" borderId="28" applyNumberFormat="0" applyFill="0" applyAlignment="0" applyProtection="0"/>
    <xf numFmtId="0" fontId="29" fillId="24" borderId="18" applyNumberFormat="0" applyAlignment="0" applyProtection="0"/>
    <xf numFmtId="0" fontId="19" fillId="0" borderId="0" applyNumberFormat="0" applyFill="0" applyBorder="0" applyAlignment="0" applyProtection="0"/>
  </cellStyleXfs>
  <cellXfs count="147">
    <xf numFmtId="0" fontId="0" fillId="0" borderId="0" xfId="0"/>
    <xf numFmtId="0" fontId="0" fillId="2" borderId="2" xfId="0" applyFont="1" applyFill="1" applyBorder="1"/>
    <xf numFmtId="0" fontId="0" fillId="2" borderId="3" xfId="0" applyFont="1" applyFill="1" applyBorder="1"/>
    <xf numFmtId="164" fontId="4" fillId="2" borderId="3" xfId="1" applyNumberFormat="1" applyFont="1" applyFill="1" applyBorder="1"/>
    <xf numFmtId="43" fontId="0" fillId="2" borderId="3" xfId="1" applyFont="1" applyFill="1" applyBorder="1"/>
    <xf numFmtId="0" fontId="0" fillId="2" borderId="4" xfId="0" applyFont="1" applyFill="1" applyBorder="1"/>
    <xf numFmtId="43" fontId="5" fillId="2" borderId="0" xfId="1" applyFont="1" applyFill="1" applyBorder="1" applyAlignment="1">
      <alignment horizontal="center" vertical="center"/>
    </xf>
    <xf numFmtId="0" fontId="5" fillId="2" borderId="0" xfId="0" applyFont="1" applyFill="1" applyBorder="1" applyAlignment="1"/>
    <xf numFmtId="164" fontId="4" fillId="2" borderId="0" xfId="1" applyNumberFormat="1" applyFont="1" applyFill="1" applyBorder="1"/>
    <xf numFmtId="0" fontId="0" fillId="2" borderId="0" xfId="0" applyFont="1" applyFill="1" applyBorder="1"/>
    <xf numFmtId="43" fontId="0" fillId="2" borderId="0" xfId="1" applyFont="1" applyFill="1" applyBorder="1" applyAlignment="1">
      <alignment horizontal="center"/>
    </xf>
    <xf numFmtId="43" fontId="0" fillId="2" borderId="0" xfId="1" applyFont="1" applyFill="1" applyBorder="1"/>
    <xf numFmtId="0" fontId="0" fillId="2" borderId="11" xfId="0" applyFont="1" applyFill="1" applyBorder="1"/>
    <xf numFmtId="0" fontId="0" fillId="2" borderId="12" xfId="0" applyFont="1" applyFill="1" applyBorder="1"/>
    <xf numFmtId="164" fontId="4" fillId="2" borderId="12" xfId="1" applyNumberFormat="1" applyFont="1" applyFill="1" applyBorder="1"/>
    <xf numFmtId="43" fontId="0" fillId="2" borderId="12" xfId="1" applyFont="1" applyFill="1" applyBorder="1"/>
    <xf numFmtId="0" fontId="0" fillId="0" borderId="4" xfId="0" applyFont="1" applyFill="1" applyBorder="1"/>
    <xf numFmtId="0" fontId="0" fillId="0" borderId="0" xfId="0" applyFont="1" applyFill="1" applyBorder="1"/>
    <xf numFmtId="43" fontId="4" fillId="0" borderId="0" xfId="1" applyFont="1" applyFill="1" applyBorder="1"/>
    <xf numFmtId="0" fontId="3" fillId="0" borderId="0" xfId="0" applyFont="1" applyFill="1"/>
    <xf numFmtId="0" fontId="9" fillId="0" borderId="4" xfId="0" applyFont="1" applyBorder="1"/>
    <xf numFmtId="0" fontId="9" fillId="0" borderId="0" xfId="0" applyFont="1" applyBorder="1" applyAlignment="1"/>
    <xf numFmtId="0" fontId="3" fillId="0" borderId="0" xfId="0" applyFont="1" applyFill="1" applyAlignment="1">
      <alignment horizontal="center"/>
    </xf>
    <xf numFmtId="0" fontId="3" fillId="0" borderId="0" xfId="0" applyFont="1" applyAlignment="1">
      <alignment horizontal="center"/>
    </xf>
    <xf numFmtId="0" fontId="0" fillId="0" borderId="0" xfId="0" applyFill="1" applyAlignment="1"/>
    <xf numFmtId="43" fontId="0" fillId="0" borderId="0" xfId="1" applyFont="1"/>
    <xf numFmtId="0" fontId="0" fillId="0" borderId="0" xfId="0" applyFill="1"/>
    <xf numFmtId="0" fontId="3" fillId="0" borderId="0" xfId="0" applyFont="1"/>
    <xf numFmtId="164" fontId="0" fillId="0" borderId="0" xfId="1" applyNumberFormat="1" applyFont="1"/>
    <xf numFmtId="164" fontId="0" fillId="2" borderId="3" xfId="0" applyNumberFormat="1" applyFont="1" applyFill="1" applyBorder="1"/>
    <xf numFmtId="164" fontId="0" fillId="2" borderId="3" xfId="1" applyNumberFormat="1" applyFont="1" applyFill="1" applyBorder="1"/>
    <xf numFmtId="164" fontId="5" fillId="2" borderId="0" xfId="0" applyNumberFormat="1" applyFont="1" applyFill="1" applyBorder="1" applyAlignment="1"/>
    <xf numFmtId="164" fontId="0" fillId="2" borderId="0" xfId="0" applyNumberFormat="1" applyFont="1" applyFill="1" applyBorder="1"/>
    <xf numFmtId="164" fontId="5" fillId="2" borderId="0" xfId="1" applyNumberFormat="1" applyFont="1" applyFill="1" applyBorder="1" applyAlignment="1"/>
    <xf numFmtId="164" fontId="0" fillId="2" borderId="0" xfId="1" applyNumberFormat="1" applyFont="1" applyFill="1" applyBorder="1" applyAlignment="1">
      <alignment horizontal="center"/>
    </xf>
    <xf numFmtId="164" fontId="0" fillId="2" borderId="0" xfId="1" applyNumberFormat="1" applyFont="1" applyFill="1" applyBorder="1"/>
    <xf numFmtId="164" fontId="0" fillId="2" borderId="12" xfId="0" applyNumberFormat="1" applyFont="1" applyFill="1" applyBorder="1"/>
    <xf numFmtId="164" fontId="0" fillId="2" borderId="12" xfId="1" applyNumberFormat="1" applyFont="1" applyFill="1" applyBorder="1"/>
    <xf numFmtId="164" fontId="4" fillId="0" borderId="0" xfId="1" applyNumberFormat="1" applyFont="1" applyFill="1" applyBorder="1"/>
    <xf numFmtId="164" fontId="0" fillId="0" borderId="0" xfId="0" applyNumberFormat="1"/>
    <xf numFmtId="164" fontId="0" fillId="0" borderId="0" xfId="0" applyNumberFormat="1" applyFill="1"/>
    <xf numFmtId="164" fontId="0" fillId="2" borderId="0" xfId="0" applyNumberFormat="1" applyFont="1" applyFill="1" applyBorder="1" applyAlignment="1"/>
    <xf numFmtId="164" fontId="3" fillId="35" borderId="0" xfId="0" applyNumberFormat="1" applyFont="1" applyFill="1" applyBorder="1"/>
    <xf numFmtId="164" fontId="3" fillId="35" borderId="7" xfId="0" applyNumberFormat="1" applyFont="1" applyFill="1" applyBorder="1"/>
    <xf numFmtId="164" fontId="0" fillId="36" borderId="0" xfId="0" applyNumberFormat="1" applyFill="1"/>
    <xf numFmtId="164" fontId="3" fillId="36" borderId="13" xfId="0" applyNumberFormat="1" applyFont="1" applyFill="1" applyBorder="1"/>
    <xf numFmtId="164" fontId="3" fillId="36" borderId="0" xfId="0" applyNumberFormat="1" applyFont="1" applyFill="1" applyBorder="1"/>
    <xf numFmtId="164" fontId="3" fillId="36" borderId="7" xfId="0" applyNumberFormat="1" applyFont="1" applyFill="1" applyBorder="1"/>
    <xf numFmtId="164" fontId="3" fillId="36" borderId="14" xfId="0" applyNumberFormat="1" applyFont="1" applyFill="1" applyBorder="1"/>
    <xf numFmtId="43" fontId="9" fillId="35" borderId="0" xfId="1" applyFont="1" applyFill="1" applyBorder="1" applyAlignment="1">
      <alignment horizontal="center"/>
    </xf>
    <xf numFmtId="164" fontId="0" fillId="35" borderId="0" xfId="1" applyNumberFormat="1" applyFont="1" applyFill="1"/>
    <xf numFmtId="43" fontId="0" fillId="35" borderId="0" xfId="1" applyFont="1" applyFill="1"/>
    <xf numFmtId="164" fontId="3" fillId="35" borderId="14" xfId="0" applyNumberFormat="1" applyFont="1" applyFill="1" applyBorder="1"/>
    <xf numFmtId="43" fontId="3" fillId="35" borderId="14" xfId="0" applyNumberFormat="1" applyFont="1" applyFill="1" applyBorder="1"/>
    <xf numFmtId="43" fontId="3" fillId="35" borderId="0" xfId="0" applyNumberFormat="1" applyFont="1" applyFill="1" applyBorder="1"/>
    <xf numFmtId="164" fontId="3" fillId="35" borderId="14" xfId="1" applyNumberFormat="1" applyFont="1" applyFill="1" applyBorder="1"/>
    <xf numFmtId="164" fontId="3" fillId="35" borderId="0" xfId="1" applyNumberFormat="1" applyFont="1" applyFill="1" applyBorder="1"/>
    <xf numFmtId="164" fontId="0" fillId="38" borderId="0" xfId="0" applyNumberFormat="1" applyFill="1"/>
    <xf numFmtId="164" fontId="3" fillId="38" borderId="15" xfId="0" applyNumberFormat="1" applyFont="1" applyFill="1" applyBorder="1"/>
    <xf numFmtId="164" fontId="3" fillId="38" borderId="0" xfId="0" applyNumberFormat="1" applyFont="1" applyFill="1" applyBorder="1"/>
    <xf numFmtId="164" fontId="3" fillId="38" borderId="15" xfId="1" applyNumberFormat="1" applyFont="1" applyFill="1" applyBorder="1"/>
    <xf numFmtId="164" fontId="3" fillId="38" borderId="0" xfId="1" applyNumberFormat="1" applyFont="1" applyFill="1" applyBorder="1"/>
    <xf numFmtId="164" fontId="3" fillId="38" borderId="14" xfId="0" applyNumberFormat="1" applyFont="1" applyFill="1" applyBorder="1"/>
    <xf numFmtId="164" fontId="3" fillId="38" borderId="7" xfId="0" applyNumberFormat="1" applyFont="1" applyFill="1" applyBorder="1"/>
    <xf numFmtId="164" fontId="3" fillId="38" borderId="0" xfId="0" applyNumberFormat="1" applyFont="1" applyFill="1"/>
    <xf numFmtId="0" fontId="0" fillId="2" borderId="30" xfId="0" applyFont="1" applyFill="1" applyBorder="1"/>
    <xf numFmtId="0" fontId="5" fillId="2" borderId="31" xfId="0" applyFont="1" applyFill="1" applyBorder="1" applyAlignment="1"/>
    <xf numFmtId="0" fontId="0" fillId="2" borderId="31" xfId="0" applyFont="1" applyFill="1" applyBorder="1"/>
    <xf numFmtId="0" fontId="0" fillId="2" borderId="32" xfId="0" applyFont="1" applyFill="1" applyBorder="1"/>
    <xf numFmtId="0" fontId="0" fillId="4" borderId="0" xfId="0" applyFill="1"/>
    <xf numFmtId="164" fontId="0" fillId="4" borderId="0" xfId="1" applyNumberFormat="1" applyFont="1" applyFill="1"/>
    <xf numFmtId="0" fontId="0" fillId="39" borderId="0" xfId="0" applyFill="1"/>
    <xf numFmtId="0" fontId="0" fillId="37" borderId="0" xfId="0" applyFill="1"/>
    <xf numFmtId="0" fontId="0" fillId="4" borderId="13" xfId="0" applyFill="1" applyBorder="1"/>
    <xf numFmtId="0" fontId="81" fillId="4" borderId="14" xfId="0" applyFont="1" applyFill="1" applyBorder="1"/>
    <xf numFmtId="0" fontId="0" fillId="4" borderId="14" xfId="0" applyFill="1" applyBorder="1"/>
    <xf numFmtId="0" fontId="0" fillId="4" borderId="15" xfId="0" applyFill="1" applyBorder="1"/>
    <xf numFmtId="0" fontId="82" fillId="4" borderId="13" xfId="0" applyFont="1" applyFill="1" applyBorder="1"/>
    <xf numFmtId="164" fontId="83" fillId="4" borderId="14" xfId="1" applyNumberFormat="1" applyFont="1" applyFill="1" applyBorder="1"/>
    <xf numFmtId="164" fontId="82" fillId="4" borderId="14" xfId="1" applyNumberFormat="1" applyFont="1" applyFill="1" applyBorder="1"/>
    <xf numFmtId="164" fontId="82" fillId="4" borderId="15" xfId="1" applyNumberFormat="1" applyFont="1" applyFill="1" applyBorder="1"/>
    <xf numFmtId="0" fontId="0" fillId="39" borderId="13" xfId="0" applyFill="1" applyBorder="1"/>
    <xf numFmtId="0" fontId="83" fillId="39" borderId="14" xfId="0" applyFont="1" applyFill="1" applyBorder="1"/>
    <xf numFmtId="0" fontId="0" fillId="39" borderId="15" xfId="0" applyFill="1" applyBorder="1"/>
    <xf numFmtId="0" fontId="0" fillId="37" borderId="13" xfId="0" applyFill="1" applyBorder="1"/>
    <xf numFmtId="0" fontId="83" fillId="37" borderId="14" xfId="0" applyFont="1" applyFill="1" applyBorder="1"/>
    <xf numFmtId="0" fontId="0" fillId="37" borderId="15" xfId="0" applyFill="1" applyBorder="1"/>
    <xf numFmtId="0" fontId="0" fillId="0" borderId="0" xfId="0" applyAlignment="1">
      <alignment vertical="top" wrapText="1"/>
    </xf>
    <xf numFmtId="0" fontId="0" fillId="4" borderId="7" xfId="0" applyFill="1" applyBorder="1" applyAlignment="1">
      <alignment horizontal="center" vertical="center" wrapText="1"/>
    </xf>
    <xf numFmtId="164" fontId="0" fillId="4" borderId="7" xfId="1" applyNumberFormat="1" applyFont="1" applyFill="1" applyBorder="1" applyAlignment="1">
      <alignment horizontal="center" vertical="center" wrapText="1"/>
    </xf>
    <xf numFmtId="0" fontId="0" fillId="39" borderId="7" xfId="0" applyFill="1" applyBorder="1" applyAlignment="1">
      <alignment horizontal="center" vertical="center" wrapText="1"/>
    </xf>
    <xf numFmtId="0" fontId="0" fillId="37" borderId="7" xfId="0" applyFill="1" applyBorder="1" applyAlignment="1">
      <alignment horizontal="center" vertical="center" wrapText="1"/>
    </xf>
    <xf numFmtId="0" fontId="83" fillId="4" borderId="7" xfId="0" applyFont="1" applyFill="1" applyBorder="1" applyAlignment="1">
      <alignment horizontal="center" vertical="center" wrapText="1"/>
    </xf>
    <xf numFmtId="164" fontId="0" fillId="4" borderId="0" xfId="0" applyNumberFormat="1" applyFill="1" applyAlignment="1">
      <alignment horizontal="center" vertical="center"/>
    </xf>
    <xf numFmtId="0" fontId="3" fillId="0" borderId="0" xfId="0" applyFont="1" applyAlignment="1">
      <alignment vertical="top" wrapText="1"/>
    </xf>
    <xf numFmtId="0" fontId="3" fillId="0" borderId="0" xfId="0" applyFont="1" applyAlignment="1">
      <alignment horizontal="center" vertical="top" wrapText="1"/>
    </xf>
    <xf numFmtId="0" fontId="0" fillId="41" borderId="0" xfId="0" applyFill="1"/>
    <xf numFmtId="164" fontId="0" fillId="41" borderId="0" xfId="0" applyNumberFormat="1" applyFill="1"/>
    <xf numFmtId="0" fontId="0" fillId="41" borderId="7" xfId="0" applyFill="1" applyBorder="1" applyAlignment="1">
      <alignment vertical="top" wrapText="1"/>
    </xf>
    <xf numFmtId="0" fontId="0" fillId="0" borderId="0" xfId="0" applyAlignment="1">
      <alignment vertical="center"/>
    </xf>
    <xf numFmtId="0" fontId="0" fillId="0" borderId="0" xfId="0" applyAlignment="1">
      <alignment horizontal="center" vertical="center"/>
    </xf>
    <xf numFmtId="0" fontId="0" fillId="0" borderId="14" xfId="0" applyBorder="1"/>
    <xf numFmtId="164" fontId="0" fillId="0" borderId="14" xfId="0" applyNumberFormat="1" applyFont="1" applyBorder="1"/>
    <xf numFmtId="0" fontId="3" fillId="0" borderId="14" xfId="0" applyFont="1" applyBorder="1"/>
    <xf numFmtId="164" fontId="3" fillId="38" borderId="7" xfId="0" applyNumberFormat="1" applyFont="1" applyFill="1" applyBorder="1" applyAlignment="1">
      <alignment horizontal="center"/>
    </xf>
    <xf numFmtId="164" fontId="3" fillId="36" borderId="13" xfId="0" applyNumberFormat="1" applyFont="1" applyFill="1" applyBorder="1" applyAlignment="1">
      <alignment wrapText="1"/>
    </xf>
    <xf numFmtId="164" fontId="3" fillId="35" borderId="14" xfId="1" applyNumberFormat="1" applyFont="1" applyFill="1" applyBorder="1" applyAlignment="1">
      <alignment wrapText="1"/>
    </xf>
    <xf numFmtId="164" fontId="3" fillId="38" borderId="15" xfId="0" applyNumberFormat="1" applyFont="1" applyFill="1" applyBorder="1" applyAlignment="1">
      <alignment wrapText="1"/>
    </xf>
    <xf numFmtId="164" fontId="9" fillId="36" borderId="5" xfId="0" applyNumberFormat="1" applyFont="1" applyFill="1" applyBorder="1" applyAlignment="1">
      <alignment horizontal="center"/>
    </xf>
    <xf numFmtId="164" fontId="9" fillId="35" borderId="34" xfId="1" applyNumberFormat="1" applyFont="1" applyFill="1" applyBorder="1"/>
    <xf numFmtId="43" fontId="9" fillId="35" borderId="34" xfId="1" applyFont="1" applyFill="1" applyBorder="1" applyAlignment="1">
      <alignment horizontal="center"/>
    </xf>
    <xf numFmtId="164" fontId="9" fillId="38" borderId="6" xfId="1" applyNumberFormat="1" applyFont="1" applyFill="1" applyBorder="1" applyAlignment="1">
      <alignment horizontal="center"/>
    </xf>
    <xf numFmtId="164" fontId="9" fillId="36" borderId="33" xfId="1" quotePrefix="1" applyNumberFormat="1" applyFont="1" applyFill="1" applyBorder="1" applyAlignment="1">
      <alignment horizontal="center"/>
    </xf>
    <xf numFmtId="164" fontId="9" fillId="35" borderId="0" xfId="1" applyNumberFormat="1" applyFont="1" applyFill="1" applyBorder="1" applyAlignment="1">
      <alignment horizontal="center"/>
    </xf>
    <xf numFmtId="164" fontId="9" fillId="38" borderId="35" xfId="1" applyNumberFormat="1" applyFont="1" applyFill="1" applyBorder="1" applyAlignment="1">
      <alignment horizontal="center"/>
    </xf>
    <xf numFmtId="164" fontId="0" fillId="36" borderId="9" xfId="0" applyNumberFormat="1" applyFill="1" applyBorder="1"/>
    <xf numFmtId="164" fontId="0" fillId="35" borderId="27" xfId="1" applyNumberFormat="1" applyFont="1" applyFill="1" applyBorder="1"/>
    <xf numFmtId="164" fontId="3" fillId="35" borderId="27" xfId="1" applyNumberFormat="1" applyFont="1" applyFill="1" applyBorder="1" applyAlignment="1">
      <alignment horizontal="center"/>
    </xf>
    <xf numFmtId="43" fontId="0" fillId="35" borderId="27" xfId="1" applyFont="1" applyFill="1" applyBorder="1"/>
    <xf numFmtId="164" fontId="0" fillId="38" borderId="10" xfId="0" applyNumberFormat="1" applyFill="1" applyBorder="1"/>
    <xf numFmtId="0" fontId="3" fillId="0" borderId="0" xfId="0" applyFont="1" applyAlignment="1">
      <alignment horizontal="center" vertical="center"/>
    </xf>
    <xf numFmtId="164" fontId="3" fillId="42" borderId="7" xfId="0" applyNumberFormat="1" applyFont="1" applyFill="1" applyBorder="1" applyAlignment="1">
      <alignment horizontal="center" vertical="center"/>
    </xf>
    <xf numFmtId="0" fontId="0" fillId="0" borderId="0" xfId="0" applyAlignment="1">
      <alignment horizontal="left" wrapText="1"/>
    </xf>
    <xf numFmtId="43" fontId="7" fillId="0" borderId="5" xfId="1" applyFont="1" applyFill="1" applyBorder="1" applyAlignment="1">
      <alignment horizontal="center" vertical="center" wrapText="1"/>
    </xf>
    <xf numFmtId="43" fontId="7" fillId="0" borderId="34" xfId="1" applyFont="1" applyFill="1" applyBorder="1" applyAlignment="1">
      <alignment horizontal="center" vertical="center" wrapText="1"/>
    </xf>
    <xf numFmtId="43" fontId="7" fillId="0" borderId="6" xfId="1" applyFont="1" applyFill="1" applyBorder="1" applyAlignment="1">
      <alignment horizontal="center" vertical="center" wrapText="1"/>
    </xf>
    <xf numFmtId="43" fontId="7" fillId="0" borderId="9" xfId="1" applyFont="1" applyFill="1" applyBorder="1" applyAlignment="1">
      <alignment horizontal="center" vertical="center" wrapText="1"/>
    </xf>
    <xf numFmtId="43" fontId="7" fillId="0" borderId="27" xfId="1" applyFont="1" applyFill="1" applyBorder="1" applyAlignment="1">
      <alignment horizontal="center" vertical="center" wrapText="1"/>
    </xf>
    <xf numFmtId="43" fontId="7" fillId="0" borderId="10" xfId="1" applyFont="1" applyFill="1" applyBorder="1" applyAlignment="1">
      <alignment horizontal="center" vertical="center" wrapText="1"/>
    </xf>
    <xf numFmtId="164" fontId="3" fillId="42" borderId="13" xfId="0" applyNumberFormat="1" applyFont="1" applyFill="1" applyBorder="1" applyAlignment="1">
      <alignment horizontal="center" vertical="center" wrapText="1"/>
    </xf>
    <xf numFmtId="164" fontId="3" fillId="42" borderId="14" xfId="0" applyNumberFormat="1" applyFont="1" applyFill="1" applyBorder="1" applyAlignment="1">
      <alignment horizontal="center" vertical="center" wrapText="1"/>
    </xf>
    <xf numFmtId="164" fontId="3" fillId="42" borderId="15" xfId="0" applyNumberFormat="1" applyFont="1" applyFill="1" applyBorder="1" applyAlignment="1">
      <alignment horizontal="center" vertical="center" wrapText="1"/>
    </xf>
    <xf numFmtId="0" fontId="6" fillId="2" borderId="0" xfId="0" applyFont="1" applyFill="1" applyBorder="1" applyAlignment="1">
      <alignment horizontal="left" vertical="top"/>
    </xf>
    <xf numFmtId="22" fontId="5" fillId="2" borderId="0" xfId="1" applyNumberFormat="1" applyFont="1" applyFill="1" applyBorder="1" applyAlignment="1">
      <alignment horizontal="center" vertical="center"/>
    </xf>
    <xf numFmtId="164" fontId="80" fillId="0" borderId="5" xfId="1" applyNumberFormat="1" applyFont="1" applyFill="1" applyBorder="1" applyAlignment="1">
      <alignment horizontal="center" vertical="center" wrapText="1"/>
    </xf>
    <xf numFmtId="164" fontId="80" fillId="0" borderId="34" xfId="1" applyNumberFormat="1" applyFont="1" applyFill="1" applyBorder="1" applyAlignment="1">
      <alignment horizontal="center" vertical="center" wrapText="1"/>
    </xf>
    <xf numFmtId="164" fontId="80" fillId="0" borderId="6" xfId="1" applyNumberFormat="1" applyFont="1" applyFill="1" applyBorder="1" applyAlignment="1">
      <alignment horizontal="center" vertical="center" wrapText="1"/>
    </xf>
    <xf numFmtId="164" fontId="80" fillId="0" borderId="9" xfId="1" applyNumberFormat="1" applyFont="1" applyFill="1" applyBorder="1" applyAlignment="1">
      <alignment horizontal="center" vertical="center" wrapText="1"/>
    </xf>
    <xf numFmtId="164" fontId="80" fillId="0" borderId="27" xfId="1" applyNumberFormat="1" applyFont="1" applyFill="1" applyBorder="1" applyAlignment="1">
      <alignment horizontal="center" vertical="center" wrapText="1"/>
    </xf>
    <xf numFmtId="164" fontId="80" fillId="0" borderId="10" xfId="1" applyNumberFormat="1" applyFont="1" applyFill="1" applyBorder="1" applyAlignment="1">
      <alignment horizontal="center" vertical="center" wrapText="1"/>
    </xf>
    <xf numFmtId="0" fontId="0" fillId="0" borderId="0" xfId="0" applyAlignment="1">
      <alignment horizontal="left" vertical="top"/>
    </xf>
    <xf numFmtId="0" fontId="0" fillId="0" borderId="0" xfId="0" applyFont="1" applyFill="1" applyBorder="1" applyAlignment="1">
      <alignment horizontal="left" vertical="center" wrapText="1"/>
    </xf>
    <xf numFmtId="0" fontId="6" fillId="2" borderId="31" xfId="0" applyFont="1" applyFill="1" applyBorder="1" applyAlignment="1">
      <alignment horizontal="left" vertical="top"/>
    </xf>
    <xf numFmtId="43" fontId="7" fillId="0" borderId="5" xfId="1" applyFont="1" applyFill="1" applyBorder="1" applyAlignment="1">
      <alignment horizontal="center" vertical="center"/>
    </xf>
    <xf numFmtId="43" fontId="7" fillId="0" borderId="6" xfId="1" applyFont="1" applyFill="1" applyBorder="1" applyAlignment="1">
      <alignment horizontal="center" vertical="center"/>
    </xf>
    <xf numFmtId="43" fontId="7" fillId="0" borderId="9" xfId="1" applyFont="1" applyFill="1" applyBorder="1" applyAlignment="1">
      <alignment horizontal="center" vertical="center"/>
    </xf>
    <xf numFmtId="43" fontId="7" fillId="0" borderId="10" xfId="1" applyFont="1" applyFill="1" applyBorder="1" applyAlignment="1">
      <alignment horizontal="center" vertical="center"/>
    </xf>
  </cellXfs>
  <cellStyles count="1673">
    <cellStyle name=" 1" xfId="2"/>
    <cellStyle name=" 2" xfId="3"/>
    <cellStyle name=" 3" xfId="4"/>
    <cellStyle name="_x000d__x000a_JournalTemplate=C:\COMFO\CTALK\JOURSTD.TPL_x000d__x000a_LbStateAddress=3 3 0 251 1 89 2 311_x000d__x000a_LbStateJou" xfId="5"/>
    <cellStyle name="%" xfId="6"/>
    <cellStyle name="% 2" xfId="7"/>
    <cellStyle name="% 2 2" xfId="8"/>
    <cellStyle name="% 3" xfId="9"/>
    <cellStyle name="% 3 2" xfId="10"/>
    <cellStyle name="% 3 3" xfId="1077"/>
    <cellStyle name="% 4" xfId="11"/>
    <cellStyle name="%_302_Baselines_Oct12 (Revised) (2)" xfId="12"/>
    <cellStyle name="%_302_Baselines_Oct12 (Revised) (2) 2" xfId="13"/>
    <cellStyle name="%_Book1" xfId="14"/>
    <cellStyle name="%_Budget Monitor 2013" xfId="1078"/>
    <cellStyle name="%_Copy of Copy of SEN_Questionnaire_2013" xfId="15"/>
    <cellStyle name="%_Copy of Copy of SEN_Questionnaire_2013 (2)" xfId="16"/>
    <cellStyle name="%_CS Monitor M2" xfId="1079"/>
    <cellStyle name="%_CS Outturn" xfId="1080"/>
    <cellStyle name="%_DSG Cost centres from LBurbidge 16Oct12" xfId="17"/>
    <cellStyle name="%_DSG Cost centres from LBurbidge 16Oct12 2" xfId="18"/>
    <cellStyle name="%_DSG Cost centres from LBurbidge 16Oct12_Schools Budget Plan 2013-14 V4 @ 14Jan2013" xfId="19"/>
    <cellStyle name="%_DSG Cost centres from LBurbidge 16Oct12_Schools Budget Plan 2013-14 V4 @ 14Jan2013 2" xfId="20"/>
    <cellStyle name="%_DSG Cost centres from LBurbidge 16Oct12_Schools Budget Plan 2013-14 V4 @ 14Jan2013 2 2" xfId="21"/>
    <cellStyle name="%_Rachel Williams BM M5" xfId="1081"/>
    <cellStyle name="%_Reconciliation since 26042013" xfId="22"/>
    <cellStyle name="%_Reconciliation since 26042013 2" xfId="23"/>
    <cellStyle name="%_Restatement of baselines - CB" xfId="24"/>
    <cellStyle name="%_Restatement of baselines - CB 2" xfId="25"/>
    <cellStyle name="%_Schools Budget Plan 2013-14 V1 sent to group - SS" xfId="26"/>
    <cellStyle name="%_Schools Budget Plan 2013-14 V1 sent to group - SS 2" xfId="27"/>
    <cellStyle name="%_Schools Budget Plan 2013-14 V1 sent to group - SS_Schools Budget Plan 2013-14 V4 @ 14Jan2013" xfId="28"/>
    <cellStyle name="%_Schools Budget Plan 2013-14 V1 sent to group - SS_Schools Budget Plan 2013-14 V4 @ 14Jan2013 2" xfId="29"/>
    <cellStyle name="%_Schools Budget Plan 2013-14 V1 sent to group - SS_Schools Budget Plan 2013-14 V4 @ 14Jan2013 2 2" xfId="30"/>
    <cellStyle name="%_Schools Budget Plan 2013-14 V4 @ 14Jan2013" xfId="31"/>
    <cellStyle name="%_Schools Budget Plan 2013-14 V4 @ 14Jan2013 2" xfId="32"/>
    <cellStyle name="%_Schools Budget Plan 2013-14 V4 @ 14Jan2013 2 2" xfId="33"/>
    <cellStyle name="]_x000a__x000a_Width=797_x000a__x000a_Height=554_x000a__x000a__x000a__x000a_[Code]_x000a__x000a_Code0=/nyf50_x000a__x000a_Code1=4500000136_x000a__x000a_Code2=ME23_x000a__x000a_Code3=4500002322_x000a__x000a_Code4=#_x000a__x000a_Code5=MB01_x000a__x000a_" xfId="34"/>
    <cellStyle name="]_x000d__x000a_Width=797_x000d__x000a_Height=554_x000d__x000a__x000d__x000a_[Code]_x000d__x000a_Code0=/nyf50_x000d__x000a_Code1=4500000136_x000d__x000a_Code2=ME23_x000d__x000a_Code3=4500002322_x000d__x000a_Code4=#_x000d__x000a_Code5=MB01_x000d__x000a_" xfId="35"/>
    <cellStyle name="]_x000d__x000a_Width=797_x000d__x000a_Height=554_x000d__x000a__x000d__x000a_[Code]_x000d__x000a_Code0=/nyf50_x000d__x000a_Code1=4500000136_x000d__x000a_Code2=ME23_x000d__x000a_Code3=4500002322_x000d__x000a_Code4=#_x000d__x000a_Code5=MB01_x000d__x000a_ 2" xfId="36"/>
    <cellStyle name="]_x000d__x000a_Width=797_x000d__x000a_Height=554_x000d__x000a__x000d__x000a_[Code]_x000d__x000a_Code0=/nyf50_x000d__x000a_Code1=4500000136_x000d__x000a_Code2=ME23_x000d__x000a_Code3=4500002322_x000d__x000a_Code4=#_x000d__x000a_Code5=MB01_x000d__x000a_ 2 2" xfId="37"/>
    <cellStyle name="]_x000d__x000a_Width=797_x000d__x000a_Height=554_x000d__x000a__x000d__x000a_[Code]_x000d__x000a_Code0=/nyf50_x000d__x000a_Code1=4500000136_x000d__x000a_Code2=ME23_x000d__x000a_Code3=4500002322_x000d__x000a_Code4=#_x000d__x000a_Code5=MB01_x000d__x000a_ 3" xfId="38"/>
    <cellStyle name="]_x000d__x000a_Width=797_x000d__x000a_Height=554_x000d__x000a__x000d__x000a_[Code]_x000d__x000a_Code0=/nyf50_x000d__x000a_Code1=4500000136_x000d__x000a_Code2=ME23_x000d__x000a_Code3=4500002322_x000d__x000a_Code4=#_x000d__x000a_Code5=MB01_x000d__x000a_ 3 2" xfId="39"/>
    <cellStyle name="]_x000d__x000a_Width=797_x000d__x000a_Height=554_x000d__x000a__x000d__x000a_[Code]_x000d__x000a_Code0=/nyf50_x000d__x000a_Code1=4500000136_x000d__x000a_Code2=ME23_x000d__x000a_Code3=4500002322_x000d__x000a_Code4=#_x000d__x000a_Code5=MB01_x000d__x000a_ 4" xfId="40"/>
    <cellStyle name="]_x000d__x000a_Width=797_x000d__x000a_Height=554_x000d__x000a__x000d__x000a_[Code]_x000d__x000a_Code0=/nyf50_x000d__x000a_Code1=4500000136_x000d__x000a_Code2=ME23_x000d__x000a_Code3=4500002322_x000d__x000a_Code4=#_x000d__x000a_Code5=MB01_x000d__x000a__Copy of Capital Programme 2013-14  (to services) for Cabinet 2" xfId="41"/>
    <cellStyle name="]_x000d__x000a_Zoomed=1_x000d__x000a_Row=0_x000d__x000a_Column=0_x000d__x000a_Height=0_x000d__x000a_Width=0_x000d__x000a_FontName=FoxFont_x000d__x000a_FontStyle=0_x000d__x000a_FontSize=9_x000d__x000a_PrtFontName=FoxPrin" xfId="42"/>
    <cellStyle name="]_x000d__x000a_Zoomed=1_x000d__x000a_Row=0_x000d__x000a_Column=0_x000d__x000a_Height=0_x000d__x000a_Width=0_x000d__x000a_FontName=FoxFont_x000d__x000a_FontStyle=0_x000d__x000a_FontSize=9_x000d__x000a_PrtFontName=FoxPrin 2" xfId="43"/>
    <cellStyle name="]_x000d__x000a_Zoomed=1_x000d__x000a_Row=0_x000d__x000a_Column=0_x000d__x000a_Height=0_x000d__x000a_Width=0_x000d__x000a_FontName=FoxFont_x000d__x000a_FontStyle=0_x000d__x000a_FontSize=9_x000d__x000a_PrtFontName=FoxPrin 2 2" xfId="44"/>
    <cellStyle name="]_x000d__x000a_Zoomed=1_x000d__x000a_Row=0_x000d__x000a_Column=0_x000d__x000a_Height=0_x000d__x000a_Width=0_x000d__x000a_FontName=FoxFont_x000d__x000a_FontStyle=0_x000d__x000a_FontSize=9_x000d__x000a_PrtFontName=FoxPrin 2 2 2" xfId="45"/>
    <cellStyle name="]_x000d__x000a_Zoomed=1_x000d__x000a_Row=0_x000d__x000a_Column=0_x000d__x000a_Height=0_x000d__x000a_Width=0_x000d__x000a_FontName=FoxFont_x000d__x000a_FontStyle=0_x000d__x000a_FontSize=9_x000d__x000a_PrtFontName=FoxPrin 2 3" xfId="46"/>
    <cellStyle name="]_x000d__x000a_Zoomed=1_x000d__x000a_Row=0_x000d__x000a_Column=0_x000d__x000a_Height=0_x000d__x000a_Width=0_x000d__x000a_FontName=FoxFont_x000d__x000a_FontStyle=0_x000d__x000a_FontSize=9_x000d__x000a_PrtFontName=FoxPrin 3" xfId="47"/>
    <cellStyle name="]_x000d__x000a_Zoomed=1_x000d__x000a_Row=0_x000d__x000a_Column=0_x000d__x000a_Height=0_x000d__x000a_Width=0_x000d__x000a_FontName=FoxFont_x000d__x000a_FontStyle=0_x000d__x000a_FontSize=9_x000d__x000a_PrtFontName=FoxPrin 3 2" xfId="48"/>
    <cellStyle name="]_x000d__x000a_Zoomed=1_x000d__x000a_Row=0_x000d__x000a_Column=0_x000d__x000a_Height=0_x000d__x000a_Width=0_x000d__x000a_FontName=FoxFont_x000d__x000a_FontStyle=0_x000d__x000a_FontSize=9_x000d__x000a_PrtFontName=FoxPrin 3_All Schools2" xfId="49"/>
    <cellStyle name="]_x000d__x000a_Zoomed=1_x000d__x000a_Row=0_x000d__x000a_Column=0_x000d__x000a_Height=0_x000d__x000a_Width=0_x000d__x000a_FontName=FoxFont_x000d__x000a_FontStyle=0_x000d__x000a_FontSize=9_x000d__x000a_PrtFontName=FoxPrin 4" xfId="50"/>
    <cellStyle name="]_x000d__x000a_Zoomed=1_x000d__x000a_Row=0_x000d__x000a_Column=0_x000d__x000a_Height=0_x000d__x000a_Width=0_x000d__x000a_FontName=FoxFont_x000d__x000a_FontStyle=0_x000d__x000a_FontSize=9_x000d__x000a_PrtFontName=FoxPrin 5" xfId="1082"/>
    <cellStyle name="]_x000d__x000a_Zoomed=1_x000d__x000a_Row=0_x000d__x000a_Column=0_x000d__x000a_Height=0_x000d__x000a_Width=0_x000d__x000a_FontName=FoxFont_x000d__x000a_FontStyle=0_x000d__x000a_FontSize=9_x000d__x000a_PrtFontName=FoxPrin 5 2" xfId="1083"/>
    <cellStyle name="]_x000d__x000a_Zoomed=1_x000d__x000a_Row=0_x000d__x000a_Column=0_x000d__x000a_Height=0_x000d__x000a_Width=0_x000d__x000a_FontName=FoxFont_x000d__x000a_FontStyle=0_x000d__x000a_FontSize=9_x000d__x000a_PrtFontName=FoxPrin 6" xfId="1084"/>
    <cellStyle name="]_x000d__x000a_Zoomed=1_x000d__x000a_Row=0_x000d__x000a_Column=0_x000d__x000a_Height=0_x000d__x000a_Width=0_x000d__x000a_FontName=FoxFont_x000d__x000a_FontStyle=0_x000d__x000a_FontSize=9_x000d__x000a_PrtFontName=FoxPrin_All Schools2" xfId="51"/>
    <cellStyle name="_38006 University Academy Keighley MFG Calculation" xfId="52"/>
    <cellStyle name="~Product" xfId="53"/>
    <cellStyle name="~subhead" xfId="54"/>
    <cellStyle name="20 % - Accent1" xfId="55"/>
    <cellStyle name="20 % - Accent1 2" xfId="56"/>
    <cellStyle name="20 % - Accent2" xfId="57"/>
    <cellStyle name="20 % - Accent2 2" xfId="58"/>
    <cellStyle name="20 % - Accent3" xfId="59"/>
    <cellStyle name="20 % - Accent3 2" xfId="60"/>
    <cellStyle name="20 % - Accent4" xfId="61"/>
    <cellStyle name="20 % - Accent4 2" xfId="62"/>
    <cellStyle name="20 % - Accent5" xfId="63"/>
    <cellStyle name="20 % - Accent5 2" xfId="64"/>
    <cellStyle name="20 % - Accent6" xfId="65"/>
    <cellStyle name="20 % - Accent6 2" xfId="66"/>
    <cellStyle name="20% - Accent1 2" xfId="67"/>
    <cellStyle name="20% - Accent1 2 2" xfId="68"/>
    <cellStyle name="20% - Accent1 2 2 2" xfId="69"/>
    <cellStyle name="20% - Accent1 2 3" xfId="70"/>
    <cellStyle name="20% - Accent1 2_DFC" xfId="1085"/>
    <cellStyle name="20% - Accent1 3" xfId="71"/>
    <cellStyle name="20% - Accent1 4" xfId="72"/>
    <cellStyle name="20% - Accent1 5" xfId="73"/>
    <cellStyle name="20% - Accent2 2" xfId="74"/>
    <cellStyle name="20% - Accent2 2 2" xfId="75"/>
    <cellStyle name="20% - Accent2 2 2 2" xfId="76"/>
    <cellStyle name="20% - Accent2 2 3" xfId="77"/>
    <cellStyle name="20% - Accent2 2_DFC" xfId="1086"/>
    <cellStyle name="20% - Accent2 3" xfId="78"/>
    <cellStyle name="20% - Accent2 4" xfId="79"/>
    <cellStyle name="20% - Accent2 5" xfId="80"/>
    <cellStyle name="20% - Accent3 2" xfId="81"/>
    <cellStyle name="20% - Accent3 2 2" xfId="82"/>
    <cellStyle name="20% - Accent3 2 2 2" xfId="83"/>
    <cellStyle name="20% - Accent3 2 3" xfId="84"/>
    <cellStyle name="20% - Accent3 2_DFC" xfId="1087"/>
    <cellStyle name="20% - Accent3 3" xfId="85"/>
    <cellStyle name="20% - Accent3 4" xfId="86"/>
    <cellStyle name="20% - Accent3 5" xfId="87"/>
    <cellStyle name="20% - Accent4 2" xfId="88"/>
    <cellStyle name="20% - Accent4 2 2" xfId="89"/>
    <cellStyle name="20% - Accent4 2 2 2" xfId="90"/>
    <cellStyle name="20% - Accent4 2 3" xfId="91"/>
    <cellStyle name="20% - Accent4 2_DFC" xfId="1088"/>
    <cellStyle name="20% - Accent4 3" xfId="92"/>
    <cellStyle name="20% - Accent4 4" xfId="93"/>
    <cellStyle name="20% - Accent4 5" xfId="94"/>
    <cellStyle name="20% - Accent5 2" xfId="95"/>
    <cellStyle name="20% - Accent5 2 2" xfId="96"/>
    <cellStyle name="20% - Accent5 2 2 2" xfId="97"/>
    <cellStyle name="20% - Accent5 2 3" xfId="98"/>
    <cellStyle name="20% - Accent5 2_DFC" xfId="1089"/>
    <cellStyle name="20% - Accent5 3" xfId="99"/>
    <cellStyle name="20% - Accent5 4" xfId="100"/>
    <cellStyle name="20% - Accent5 5" xfId="101"/>
    <cellStyle name="20% - Accent6 2" xfId="102"/>
    <cellStyle name="20% - Accent6 2 2" xfId="103"/>
    <cellStyle name="20% - Accent6 2 2 2" xfId="104"/>
    <cellStyle name="20% - Accent6 2 3" xfId="105"/>
    <cellStyle name="20% - Accent6 2_DFC" xfId="1090"/>
    <cellStyle name="20% - Accent6 3" xfId="106"/>
    <cellStyle name="20% - Accent6 4" xfId="107"/>
    <cellStyle name="20% - Accent6 5" xfId="108"/>
    <cellStyle name="40 % - Accent1" xfId="109"/>
    <cellStyle name="40 % - Accent1 2" xfId="110"/>
    <cellStyle name="40 % - Accent2" xfId="111"/>
    <cellStyle name="40 % - Accent2 2" xfId="112"/>
    <cellStyle name="40 % - Accent3" xfId="113"/>
    <cellStyle name="40 % - Accent3 2" xfId="114"/>
    <cellStyle name="40 % - Accent4" xfId="115"/>
    <cellStyle name="40 % - Accent4 2" xfId="116"/>
    <cellStyle name="40 % - Accent5" xfId="117"/>
    <cellStyle name="40 % - Accent5 2" xfId="118"/>
    <cellStyle name="40 % - Accent6" xfId="119"/>
    <cellStyle name="40 % - Accent6 2" xfId="120"/>
    <cellStyle name="40% - Accent1 2" xfId="121"/>
    <cellStyle name="40% - Accent1 2 2" xfId="122"/>
    <cellStyle name="40% - Accent1 2 2 2" xfId="123"/>
    <cellStyle name="40% - Accent1 2 3" xfId="124"/>
    <cellStyle name="40% - Accent1 2_DFC" xfId="1091"/>
    <cellStyle name="40% - Accent1 3" xfId="125"/>
    <cellStyle name="40% - Accent1 4" xfId="126"/>
    <cellStyle name="40% - Accent1 5" xfId="127"/>
    <cellStyle name="40% - Accent2 2" xfId="128"/>
    <cellStyle name="40% - Accent2 2 2" xfId="129"/>
    <cellStyle name="40% - Accent2 2 2 2" xfId="130"/>
    <cellStyle name="40% - Accent2 2 3" xfId="131"/>
    <cellStyle name="40% - Accent2 2_DFC" xfId="1092"/>
    <cellStyle name="40% - Accent2 3" xfId="132"/>
    <cellStyle name="40% - Accent2 4" xfId="133"/>
    <cellStyle name="40% - Accent2 5" xfId="134"/>
    <cellStyle name="40% - Accent3 2" xfId="135"/>
    <cellStyle name="40% - Accent3 2 2" xfId="136"/>
    <cellStyle name="40% - Accent3 2 2 2" xfId="137"/>
    <cellStyle name="40% - Accent3 2 3" xfId="138"/>
    <cellStyle name="40% - Accent3 2_DFC" xfId="1093"/>
    <cellStyle name="40% - Accent3 3" xfId="139"/>
    <cellStyle name="40% - Accent3 4" xfId="140"/>
    <cellStyle name="40% - Accent3 5" xfId="141"/>
    <cellStyle name="40% - Accent4 2" xfId="142"/>
    <cellStyle name="40% - Accent4 2 2" xfId="143"/>
    <cellStyle name="40% - Accent4 2 2 2" xfId="144"/>
    <cellStyle name="40% - Accent4 2 3" xfId="145"/>
    <cellStyle name="40% - Accent4 2_DFC" xfId="1094"/>
    <cellStyle name="40% - Accent4 3" xfId="146"/>
    <cellStyle name="40% - Accent4 4" xfId="147"/>
    <cellStyle name="40% - Accent4 5" xfId="148"/>
    <cellStyle name="40% - Accent5 2" xfId="149"/>
    <cellStyle name="40% - Accent5 2 2" xfId="150"/>
    <cellStyle name="40% - Accent5 2 2 2" xfId="151"/>
    <cellStyle name="40% - Accent5 2 3" xfId="152"/>
    <cellStyle name="40% - Accent5 2_DFC" xfId="1095"/>
    <cellStyle name="40% - Accent5 3" xfId="153"/>
    <cellStyle name="40% - Accent5 4" xfId="154"/>
    <cellStyle name="40% - Accent5 5" xfId="155"/>
    <cellStyle name="40% - Accent6 2" xfId="156"/>
    <cellStyle name="40% - Accent6 2 2" xfId="157"/>
    <cellStyle name="40% - Accent6 2 2 2" xfId="158"/>
    <cellStyle name="40% - Accent6 2 3" xfId="159"/>
    <cellStyle name="40% - Accent6 2_DFC" xfId="1096"/>
    <cellStyle name="40% - Accent6 3" xfId="160"/>
    <cellStyle name="40% - Accent6 4" xfId="161"/>
    <cellStyle name="40% - Accent6 5" xfId="162"/>
    <cellStyle name="60 % - Accent1" xfId="163"/>
    <cellStyle name="60 % - Accent2" xfId="164"/>
    <cellStyle name="60 % - Accent3" xfId="165"/>
    <cellStyle name="60 % - Accent4" xfId="166"/>
    <cellStyle name="60 % - Accent5" xfId="167"/>
    <cellStyle name="60 % - Accent6" xfId="168"/>
    <cellStyle name="60% - Accent1 2" xfId="169"/>
    <cellStyle name="60% - Accent1 2 2" xfId="170"/>
    <cellStyle name="60% - Accent1 2_DFC" xfId="1097"/>
    <cellStyle name="60% - Accent1 3" xfId="171"/>
    <cellStyle name="60% - Accent1 4" xfId="172"/>
    <cellStyle name="60% - Accent1 5" xfId="173"/>
    <cellStyle name="60% - Accent2 2" xfId="174"/>
    <cellStyle name="60% - Accent2 2 2" xfId="175"/>
    <cellStyle name="60% - Accent2 2_DFC" xfId="1098"/>
    <cellStyle name="60% - Accent2 3" xfId="176"/>
    <cellStyle name="60% - Accent2 4" xfId="177"/>
    <cellStyle name="60% - Accent2 5" xfId="178"/>
    <cellStyle name="60% - Accent3 2" xfId="179"/>
    <cellStyle name="60% - Accent3 2 2" xfId="180"/>
    <cellStyle name="60% - Accent3 2_DFC" xfId="1099"/>
    <cellStyle name="60% - Accent3 3" xfId="181"/>
    <cellStyle name="60% - Accent3 4" xfId="182"/>
    <cellStyle name="60% - Accent3 5" xfId="183"/>
    <cellStyle name="60% - Accent4 2" xfId="184"/>
    <cellStyle name="60% - Accent4 2 2" xfId="185"/>
    <cellStyle name="60% - Accent4 2_DFC" xfId="1100"/>
    <cellStyle name="60% - Accent4 3" xfId="186"/>
    <cellStyle name="60% - Accent4 4" xfId="187"/>
    <cellStyle name="60% - Accent4 5" xfId="188"/>
    <cellStyle name="60% - Accent5 2" xfId="189"/>
    <cellStyle name="60% - Accent5 2 2" xfId="190"/>
    <cellStyle name="60% - Accent5 2_DFC" xfId="1101"/>
    <cellStyle name="60% - Accent5 3" xfId="191"/>
    <cellStyle name="60% - Accent5 4" xfId="192"/>
    <cellStyle name="60% - Accent5 5" xfId="193"/>
    <cellStyle name="60% - Accent6 2" xfId="194"/>
    <cellStyle name="60% - Accent6 2 2" xfId="195"/>
    <cellStyle name="60% - Accent6 2_DFC" xfId="1102"/>
    <cellStyle name="60% - Accent6 3" xfId="196"/>
    <cellStyle name="60% - Accent6 4" xfId="197"/>
    <cellStyle name="60% - Accent6 5" xfId="198"/>
    <cellStyle name="Accent1 2" xfId="199"/>
    <cellStyle name="Accent1 2 2" xfId="200"/>
    <cellStyle name="Accent1 2_DFC" xfId="1103"/>
    <cellStyle name="Accent1 3" xfId="201"/>
    <cellStyle name="Accent1 4" xfId="202"/>
    <cellStyle name="Accent1 5" xfId="203"/>
    <cellStyle name="Accent2 2" xfId="204"/>
    <cellStyle name="Accent2 2 2" xfId="205"/>
    <cellStyle name="Accent2 2_DFC" xfId="1104"/>
    <cellStyle name="Accent2 3" xfId="206"/>
    <cellStyle name="Accent2 4" xfId="207"/>
    <cellStyle name="Accent2 5" xfId="208"/>
    <cellStyle name="Accent3 2" xfId="209"/>
    <cellStyle name="Accent3 2 2" xfId="210"/>
    <cellStyle name="Accent3 2_DFC" xfId="1105"/>
    <cellStyle name="Accent3 3" xfId="211"/>
    <cellStyle name="Accent3 4" xfId="212"/>
    <cellStyle name="Accent3 5" xfId="213"/>
    <cellStyle name="Accent4 2" xfId="214"/>
    <cellStyle name="Accent4 2 2" xfId="215"/>
    <cellStyle name="Accent4 2_DFC" xfId="1106"/>
    <cellStyle name="Accent4 3" xfId="216"/>
    <cellStyle name="Accent4 4" xfId="217"/>
    <cellStyle name="Accent4 5" xfId="218"/>
    <cellStyle name="Accent5 2" xfId="219"/>
    <cellStyle name="Accent5 2 2" xfId="220"/>
    <cellStyle name="Accent5 2_DFC" xfId="1107"/>
    <cellStyle name="Accent5 3" xfId="221"/>
    <cellStyle name="Accent5 4" xfId="222"/>
    <cellStyle name="Accent5 5" xfId="223"/>
    <cellStyle name="Accent6 2" xfId="224"/>
    <cellStyle name="Accent6 2 2" xfId="225"/>
    <cellStyle name="Accent6 2_DFC" xfId="1108"/>
    <cellStyle name="Accent6 3" xfId="226"/>
    <cellStyle name="Accent6 4" xfId="227"/>
    <cellStyle name="Accent6 5" xfId="228"/>
    <cellStyle name="active" xfId="229"/>
    <cellStyle name="Avertissement" xfId="230"/>
    <cellStyle name="Bad 2" xfId="231"/>
    <cellStyle name="Bad 2 2" xfId="232"/>
    <cellStyle name="Bad 2_DFC" xfId="1109"/>
    <cellStyle name="Bad 3" xfId="233"/>
    <cellStyle name="Bad 4" xfId="234"/>
    <cellStyle name="Bad 5" xfId="235"/>
    <cellStyle name="Calc Currency (0)" xfId="236"/>
    <cellStyle name="Calc Currency (2)" xfId="237"/>
    <cellStyle name="Calc Percent (0)" xfId="238"/>
    <cellStyle name="Calc Percent (1)" xfId="239"/>
    <cellStyle name="Calc Percent (1) 2" xfId="1110"/>
    <cellStyle name="Calc Percent (2)" xfId="240"/>
    <cellStyle name="Calc Percent (2) 2" xfId="1111"/>
    <cellStyle name="Calc Units (0)" xfId="241"/>
    <cellStyle name="Calc Units (1)" xfId="242"/>
    <cellStyle name="Calc Units (2)" xfId="243"/>
    <cellStyle name="Calcul" xfId="244"/>
    <cellStyle name="Calcul 2" xfId="1112"/>
    <cellStyle name="Calcul 3" xfId="1113"/>
    <cellStyle name="Calcul 4" xfId="1114"/>
    <cellStyle name="Calculation 2" xfId="245"/>
    <cellStyle name="Calculation 2 2" xfId="246"/>
    <cellStyle name="Calculation 2 2 2" xfId="247"/>
    <cellStyle name="Calculation 2 2 2 2" xfId="248"/>
    <cellStyle name="Calculation 2 2 2 2 2" xfId="1115"/>
    <cellStyle name="Calculation 2 2 2 2 3" xfId="1116"/>
    <cellStyle name="Calculation 2 2 2 3" xfId="249"/>
    <cellStyle name="Calculation 2 2 2 3 2" xfId="1117"/>
    <cellStyle name="Calculation 2 2 2 3 3" xfId="1118"/>
    <cellStyle name="Calculation 2 2 2 4" xfId="1119"/>
    <cellStyle name="Calculation 2 2 2 5" xfId="1120"/>
    <cellStyle name="Calculation 2 2 2 6" xfId="1121"/>
    <cellStyle name="Calculation 2 2 3" xfId="250"/>
    <cellStyle name="Calculation 2 2 3 2" xfId="1122"/>
    <cellStyle name="Calculation 2 2 3 3" xfId="1123"/>
    <cellStyle name="Calculation 2 2 4" xfId="251"/>
    <cellStyle name="Calculation 2 2 4 2" xfId="1124"/>
    <cellStyle name="Calculation 2 2 4 3" xfId="1125"/>
    <cellStyle name="Calculation 2 2 5" xfId="1126"/>
    <cellStyle name="Calculation 2 2 6" xfId="1127"/>
    <cellStyle name="Calculation 2 2 7" xfId="1128"/>
    <cellStyle name="Calculation 2 3" xfId="252"/>
    <cellStyle name="Calculation 2 3 2" xfId="253"/>
    <cellStyle name="Calculation 2 3 2 2" xfId="1129"/>
    <cellStyle name="Calculation 2 3 2 3" xfId="1130"/>
    <cellStyle name="Calculation 2 3 3" xfId="254"/>
    <cellStyle name="Calculation 2 3 3 2" xfId="1131"/>
    <cellStyle name="Calculation 2 3 3 3" xfId="1132"/>
    <cellStyle name="Calculation 2 3 4" xfId="1133"/>
    <cellStyle name="Calculation 2 3 5" xfId="1134"/>
    <cellStyle name="Calculation 2 4" xfId="255"/>
    <cellStyle name="Calculation 2 4 2" xfId="256"/>
    <cellStyle name="Calculation 2 4 2 2" xfId="1135"/>
    <cellStyle name="Calculation 2 4 2 3" xfId="1136"/>
    <cellStyle name="Calculation 2 4 3" xfId="257"/>
    <cellStyle name="Calculation 2 4 3 2" xfId="1137"/>
    <cellStyle name="Calculation 2 4 3 3" xfId="1138"/>
    <cellStyle name="Calculation 2 4 4" xfId="1139"/>
    <cellStyle name="Calculation 2 4 5" xfId="1140"/>
    <cellStyle name="Calculation 2 5" xfId="258"/>
    <cellStyle name="Calculation 2 5 2" xfId="1141"/>
    <cellStyle name="Calculation 2 5 3" xfId="1142"/>
    <cellStyle name="Calculation 2 6" xfId="259"/>
    <cellStyle name="Calculation 2 7" xfId="1143"/>
    <cellStyle name="Calculation 2 8" xfId="1144"/>
    <cellStyle name="Calculation 2_DFC" xfId="1145"/>
    <cellStyle name="Calculation 3" xfId="260"/>
    <cellStyle name="Calculation 3 2" xfId="261"/>
    <cellStyle name="Calculation 3 2 2" xfId="262"/>
    <cellStyle name="Calculation 3 2 2 2" xfId="263"/>
    <cellStyle name="Calculation 3 2 2 2 2" xfId="1146"/>
    <cellStyle name="Calculation 3 2 2 2 3" xfId="1147"/>
    <cellStyle name="Calculation 3 2 2 3" xfId="264"/>
    <cellStyle name="Calculation 3 2 2 3 2" xfId="1148"/>
    <cellStyle name="Calculation 3 2 2 3 3" xfId="1149"/>
    <cellStyle name="Calculation 3 2 2 4" xfId="1150"/>
    <cellStyle name="Calculation 3 2 2 5" xfId="1151"/>
    <cellStyle name="Calculation 3 2 3" xfId="265"/>
    <cellStyle name="Calculation 3 2 3 2" xfId="1152"/>
    <cellStyle name="Calculation 3 2 3 3" xfId="1153"/>
    <cellStyle name="Calculation 3 2 4" xfId="266"/>
    <cellStyle name="Calculation 3 2 4 2" xfId="1154"/>
    <cellStyle name="Calculation 3 2 4 3" xfId="1155"/>
    <cellStyle name="Calculation 3 2 5" xfId="1156"/>
    <cellStyle name="Calculation 3 2 6" xfId="1157"/>
    <cellStyle name="Calculation 3 3" xfId="267"/>
    <cellStyle name="Calculation 3 3 2" xfId="268"/>
    <cellStyle name="Calculation 3 3 2 2" xfId="1158"/>
    <cellStyle name="Calculation 3 3 2 3" xfId="1159"/>
    <cellStyle name="Calculation 3 3 3" xfId="269"/>
    <cellStyle name="Calculation 3 3 3 2" xfId="1160"/>
    <cellStyle name="Calculation 3 3 3 3" xfId="1161"/>
    <cellStyle name="Calculation 3 3 4" xfId="1162"/>
    <cellStyle name="Calculation 3 3 5" xfId="1163"/>
    <cellStyle name="Calculation 3 4" xfId="270"/>
    <cellStyle name="Calculation 3 4 2" xfId="271"/>
    <cellStyle name="Calculation 3 4 2 2" xfId="1164"/>
    <cellStyle name="Calculation 3 4 2 3" xfId="1165"/>
    <cellStyle name="Calculation 3 4 3" xfId="272"/>
    <cellStyle name="Calculation 3 4 3 2" xfId="1166"/>
    <cellStyle name="Calculation 3 4 3 3" xfId="1167"/>
    <cellStyle name="Calculation 3 4 4" xfId="1168"/>
    <cellStyle name="Calculation 3 4 5" xfId="1169"/>
    <cellStyle name="Calculation 3 5" xfId="273"/>
    <cellStyle name="Calculation 3 5 2" xfId="1170"/>
    <cellStyle name="Calculation 3 5 3" xfId="1171"/>
    <cellStyle name="Calculation 3 6" xfId="1172"/>
    <cellStyle name="Calculation 3 7" xfId="1173"/>
    <cellStyle name="Calculation 4" xfId="274"/>
    <cellStyle name="Calculation 4 2" xfId="275"/>
    <cellStyle name="Calculation 4 2 2" xfId="276"/>
    <cellStyle name="Calculation 4 2 2 2" xfId="277"/>
    <cellStyle name="Calculation 4 2 2 2 2" xfId="1174"/>
    <cellStyle name="Calculation 4 2 2 2 3" xfId="1175"/>
    <cellStyle name="Calculation 4 2 2 3" xfId="278"/>
    <cellStyle name="Calculation 4 2 2 3 2" xfId="1176"/>
    <cellStyle name="Calculation 4 2 2 3 3" xfId="1177"/>
    <cellStyle name="Calculation 4 2 2 4" xfId="1178"/>
    <cellStyle name="Calculation 4 2 2 5" xfId="1179"/>
    <cellStyle name="Calculation 4 2 3" xfId="279"/>
    <cellStyle name="Calculation 4 2 3 2" xfId="1180"/>
    <cellStyle name="Calculation 4 2 3 3" xfId="1181"/>
    <cellStyle name="Calculation 4 2 4" xfId="280"/>
    <cellStyle name="Calculation 4 2 4 2" xfId="1182"/>
    <cellStyle name="Calculation 4 2 4 3" xfId="1183"/>
    <cellStyle name="Calculation 4 2 5" xfId="1184"/>
    <cellStyle name="Calculation 4 2 6" xfId="1185"/>
    <cellStyle name="Calculation 4 3" xfId="281"/>
    <cellStyle name="Calculation 4 3 2" xfId="282"/>
    <cellStyle name="Calculation 4 3 2 2" xfId="1186"/>
    <cellStyle name="Calculation 4 3 2 3" xfId="1187"/>
    <cellStyle name="Calculation 4 3 3" xfId="283"/>
    <cellStyle name="Calculation 4 3 3 2" xfId="1188"/>
    <cellStyle name="Calculation 4 3 3 3" xfId="1189"/>
    <cellStyle name="Calculation 4 3 4" xfId="1190"/>
    <cellStyle name="Calculation 4 3 5" xfId="1191"/>
    <cellStyle name="Calculation 4 4" xfId="284"/>
    <cellStyle name="Calculation 4 4 2" xfId="285"/>
    <cellStyle name="Calculation 4 4 2 2" xfId="1192"/>
    <cellStyle name="Calculation 4 4 2 3" xfId="1193"/>
    <cellStyle name="Calculation 4 4 3" xfId="286"/>
    <cellStyle name="Calculation 4 4 3 2" xfId="1194"/>
    <cellStyle name="Calculation 4 4 3 3" xfId="1195"/>
    <cellStyle name="Calculation 4 4 4" xfId="1196"/>
    <cellStyle name="Calculation 4 4 5" xfId="1197"/>
    <cellStyle name="Calculation 4 5" xfId="287"/>
    <cellStyle name="Calculation 4 5 2" xfId="1198"/>
    <cellStyle name="Calculation 4 5 3" xfId="1199"/>
    <cellStyle name="Calculation 4 6" xfId="1200"/>
    <cellStyle name="Calculation 4 7" xfId="1201"/>
    <cellStyle name="Calculation 5" xfId="288"/>
    <cellStyle name="Calculation 5 2" xfId="289"/>
    <cellStyle name="Calculation 5 2 2" xfId="290"/>
    <cellStyle name="Calculation 5 2 2 2" xfId="1202"/>
    <cellStyle name="Calculation 5 2 2 3" xfId="1203"/>
    <cellStyle name="Calculation 5 2 3" xfId="291"/>
    <cellStyle name="Calculation 5 2 3 2" xfId="1204"/>
    <cellStyle name="Calculation 5 2 3 3" xfId="1205"/>
    <cellStyle name="Calculation 5 2 4" xfId="1206"/>
    <cellStyle name="Calculation 5 2 5" xfId="1207"/>
    <cellStyle name="Calculation 5 3" xfId="292"/>
    <cellStyle name="Calculation 5 3 2" xfId="1208"/>
    <cellStyle name="Calculation 5 3 3" xfId="1209"/>
    <cellStyle name="Calculation 5 4" xfId="293"/>
    <cellStyle name="Calculation 5 4 2" xfId="1210"/>
    <cellStyle name="Calculation 5 4 3" xfId="1211"/>
    <cellStyle name="Calculation 5 5" xfId="1212"/>
    <cellStyle name="Calculation 5 6" xfId="1213"/>
    <cellStyle name="Calculation 6" xfId="294"/>
    <cellStyle name="Calculation 6 2" xfId="295"/>
    <cellStyle name="Calculation 6 2 2" xfId="296"/>
    <cellStyle name="Calculation 6 2 2 2" xfId="1214"/>
    <cellStyle name="Calculation 6 2 2 3" xfId="1215"/>
    <cellStyle name="Calculation 6 2 3" xfId="297"/>
    <cellStyle name="Calculation 6 2 3 2" xfId="1216"/>
    <cellStyle name="Calculation 6 2 3 3" xfId="1217"/>
    <cellStyle name="Calculation 6 2 4" xfId="1218"/>
    <cellStyle name="Calculation 6 2 5" xfId="1219"/>
    <cellStyle name="Calculation 6 3" xfId="298"/>
    <cellStyle name="Calculation 6 3 2" xfId="1220"/>
    <cellStyle name="Calculation 6 3 3" xfId="1221"/>
    <cellStyle name="Calculation 6 4" xfId="299"/>
    <cellStyle name="Calculation 6 4 2" xfId="1222"/>
    <cellStyle name="Calculation 6 4 3" xfId="1223"/>
    <cellStyle name="Calculation 6 5" xfId="1224"/>
    <cellStyle name="Calculation 6 6" xfId="1225"/>
    <cellStyle name="Calculation 7" xfId="300"/>
    <cellStyle name="Calculation 7 2" xfId="301"/>
    <cellStyle name="Calculation 7 2 2" xfId="1226"/>
    <cellStyle name="Calculation 7 2 3" xfId="1227"/>
    <cellStyle name="Calculation 7 3" xfId="302"/>
    <cellStyle name="Calculation 7 3 2" xfId="1228"/>
    <cellStyle name="Calculation 7 3 3" xfId="1229"/>
    <cellStyle name="Calculation 7 4" xfId="1230"/>
    <cellStyle name="Calculation 7 5" xfId="1231"/>
    <cellStyle name="Calculation 8" xfId="303"/>
    <cellStyle name="Calculation 8 2" xfId="1232"/>
    <cellStyle name="Calculation 8 3" xfId="1233"/>
    <cellStyle name="Cellule liée" xfId="304"/>
    <cellStyle name="Cellule liée 2" xfId="1234"/>
    <cellStyle name="centre across selection" xfId="305"/>
    <cellStyle name="Check Cell 2" xfId="306"/>
    <cellStyle name="Check Cell 2 2" xfId="307"/>
    <cellStyle name="Check Cell 2 2 2" xfId="1235"/>
    <cellStyle name="Check Cell 2 3" xfId="1236"/>
    <cellStyle name="Check Cell 2_DFC" xfId="1237"/>
    <cellStyle name="Check Cell 3" xfId="308"/>
    <cellStyle name="Check Cell 3 2" xfId="1238"/>
    <cellStyle name="Check Cell 4" xfId="309"/>
    <cellStyle name="Check Cell 4 2" xfId="1239"/>
    <cellStyle name="Check Cell 5" xfId="310"/>
    <cellStyle name="Check Cell 5 2" xfId="1240"/>
    <cellStyle name="Comma" xfId="1" builtinId="3"/>
    <cellStyle name="Comma [00]" xfId="311"/>
    <cellStyle name="Comma 10" xfId="312"/>
    <cellStyle name="Comma 10 2" xfId="313"/>
    <cellStyle name="Comma 11" xfId="314"/>
    <cellStyle name="Comma 11 2" xfId="1241"/>
    <cellStyle name="Comma 12" xfId="315"/>
    <cellStyle name="Comma 12 2" xfId="1242"/>
    <cellStyle name="Comma 13" xfId="316"/>
    <cellStyle name="Comma 13 2" xfId="1243"/>
    <cellStyle name="Comma 13 3" xfId="1244"/>
    <cellStyle name="Comma 14" xfId="317"/>
    <cellStyle name="Comma 15" xfId="318"/>
    <cellStyle name="Comma 16" xfId="319"/>
    <cellStyle name="Comma 17" xfId="320"/>
    <cellStyle name="Comma 2" xfId="321"/>
    <cellStyle name="Comma 2 10" xfId="322"/>
    <cellStyle name="Comma 2 11" xfId="323"/>
    <cellStyle name="Comma 2 12" xfId="324"/>
    <cellStyle name="Comma 2 12 2" xfId="325"/>
    <cellStyle name="Comma 2 13" xfId="326"/>
    <cellStyle name="Comma 2 13 2" xfId="327"/>
    <cellStyle name="Comma 2 14" xfId="328"/>
    <cellStyle name="Comma 2 15" xfId="1245"/>
    <cellStyle name="Comma 2 16" xfId="1246"/>
    <cellStyle name="Comma 2 2" xfId="329"/>
    <cellStyle name="Comma 2 2 2" xfId="330"/>
    <cellStyle name="Comma 2 2 2 2" xfId="331"/>
    <cellStyle name="Comma 2 3" xfId="332"/>
    <cellStyle name="Comma 2 4" xfId="333"/>
    <cellStyle name="Comma 2 5" xfId="334"/>
    <cellStyle name="Comma 2 6" xfId="335"/>
    <cellStyle name="Comma 2 7" xfId="336"/>
    <cellStyle name="Comma 2 8" xfId="337"/>
    <cellStyle name="Comma 2 9" xfId="338"/>
    <cellStyle name="Comma 3" xfId="339"/>
    <cellStyle name="Comma 3 2" xfId="340"/>
    <cellStyle name="Comma 3 3" xfId="1247"/>
    <cellStyle name="Comma 3 4" xfId="1248"/>
    <cellStyle name="Comma 4" xfId="341"/>
    <cellStyle name="Comma 4 2" xfId="342"/>
    <cellStyle name="Comma 4 3" xfId="1249"/>
    <cellStyle name="Comma 5" xfId="343"/>
    <cellStyle name="Comma 5 2" xfId="1250"/>
    <cellStyle name="Comma 6" xfId="344"/>
    <cellStyle name="Comma 6 2" xfId="345"/>
    <cellStyle name="Comma 7" xfId="346"/>
    <cellStyle name="Comma 7 2" xfId="347"/>
    <cellStyle name="Comma 8" xfId="348"/>
    <cellStyle name="Comma 8 2" xfId="349"/>
    <cellStyle name="Comma 9" xfId="350"/>
    <cellStyle name="Comma 9 2" xfId="351"/>
    <cellStyle name="Comma0" xfId="352"/>
    <cellStyle name="Comma0 2" xfId="1251"/>
    <cellStyle name="Comma0_DFC" xfId="1252"/>
    <cellStyle name="Commentaire" xfId="353"/>
    <cellStyle name="Commentaire 2" xfId="1253"/>
    <cellStyle name="Commentaire 3" xfId="1254"/>
    <cellStyle name="Commentaire 4" xfId="1255"/>
    <cellStyle name="Currency [00]" xfId="354"/>
    <cellStyle name="Currency 10" xfId="355"/>
    <cellStyle name="Currency 11" xfId="356"/>
    <cellStyle name="Currency 12" xfId="357"/>
    <cellStyle name="Currency 13" xfId="358"/>
    <cellStyle name="Currency 14" xfId="359"/>
    <cellStyle name="Currency 15" xfId="360"/>
    <cellStyle name="Currency 16" xfId="361"/>
    <cellStyle name="Currency 17" xfId="1256"/>
    <cellStyle name="Currency 18" xfId="1257"/>
    <cellStyle name="Currency 2" xfId="362"/>
    <cellStyle name="Currency 2 2" xfId="363"/>
    <cellStyle name="Currency 2 2 2" xfId="364"/>
    <cellStyle name="Currency 2 3" xfId="365"/>
    <cellStyle name="Currency 3" xfId="366"/>
    <cellStyle name="Currency 3 2" xfId="367"/>
    <cellStyle name="Currency 3 3" xfId="1258"/>
    <cellStyle name="Currency 4" xfId="368"/>
    <cellStyle name="Currency 4 2" xfId="1259"/>
    <cellStyle name="Currency 5" xfId="369"/>
    <cellStyle name="Currency 5 2" xfId="1260"/>
    <cellStyle name="Currency 6" xfId="370"/>
    <cellStyle name="Currency 7" xfId="371"/>
    <cellStyle name="Currency 8" xfId="372"/>
    <cellStyle name="Currency 9" xfId="373"/>
    <cellStyle name="Currency0" xfId="374"/>
    <cellStyle name="dak" xfId="375"/>
    <cellStyle name="Date" xfId="376"/>
    <cellStyle name="Date Short" xfId="377"/>
    <cellStyle name="DetailStyleText" xfId="378"/>
    <cellStyle name="Emphasis 1" xfId="379"/>
    <cellStyle name="Emphasis 2" xfId="380"/>
    <cellStyle name="Emphasis 3" xfId="381"/>
    <cellStyle name="Enter Currency (0)" xfId="382"/>
    <cellStyle name="Enter Currency (2)" xfId="383"/>
    <cellStyle name="Enter Units (0)" xfId="384"/>
    <cellStyle name="Enter Units (1)" xfId="385"/>
    <cellStyle name="Enter Units (2)" xfId="386"/>
    <cellStyle name="Entrée" xfId="387"/>
    <cellStyle name="Entrée 2" xfId="1261"/>
    <cellStyle name="Entrée 3" xfId="1262"/>
    <cellStyle name="Entrée 4" xfId="1263"/>
    <cellStyle name="Estimated" xfId="388"/>
    <cellStyle name="Euro" xfId="389"/>
    <cellStyle name="Èurrency [0]" xfId="390"/>
    <cellStyle name="Explanatory Text 2" xfId="391"/>
    <cellStyle name="Explanatory Text 2 2" xfId="392"/>
    <cellStyle name="Explanatory Text 2_DFC" xfId="1264"/>
    <cellStyle name="Explanatory Text 3" xfId="393"/>
    <cellStyle name="Explanatory Text 4" xfId="394"/>
    <cellStyle name="Explanatory Text 5" xfId="395"/>
    <cellStyle name="external input" xfId="396"/>
    <cellStyle name="FinancialTitleStyle" xfId="397"/>
    <cellStyle name="Fixed" xfId="398"/>
    <cellStyle name="Fixed 2" xfId="1265"/>
    <cellStyle name="Fixed_DFC" xfId="1266"/>
    <cellStyle name="flashing" xfId="399"/>
    <cellStyle name="flashing 2" xfId="400"/>
    <cellStyle name="flashing 2 2" xfId="401"/>
    <cellStyle name="flashing 2 2 2" xfId="1267"/>
    <cellStyle name="flashing 2 3" xfId="402"/>
    <cellStyle name="flashing 2 3 2" xfId="1268"/>
    <cellStyle name="flashing 2 4" xfId="1269"/>
    <cellStyle name="flashing 3" xfId="403"/>
    <cellStyle name="flashing 3 2" xfId="1270"/>
    <cellStyle name="flashing 4" xfId="1271"/>
    <cellStyle name="Good 2" xfId="404"/>
    <cellStyle name="Good 2 2" xfId="405"/>
    <cellStyle name="Good 2_DFC" xfId="1272"/>
    <cellStyle name="Good 3" xfId="406"/>
    <cellStyle name="Good 4" xfId="407"/>
    <cellStyle name="Good 5" xfId="408"/>
    <cellStyle name="Grey" xfId="409"/>
    <cellStyle name="Header" xfId="410"/>
    <cellStyle name="Header1" xfId="411"/>
    <cellStyle name="Header2" xfId="412"/>
    <cellStyle name="Header2 2" xfId="1273"/>
    <cellStyle name="Header2 3" xfId="1274"/>
    <cellStyle name="HeaderGrant" xfId="413"/>
    <cellStyle name="HeaderGrant 2" xfId="414"/>
    <cellStyle name="HeaderGrant 2 2" xfId="415"/>
    <cellStyle name="HeaderGrant 2 2 2" xfId="416"/>
    <cellStyle name="HeaderGrant 2 2 2 2" xfId="1275"/>
    <cellStyle name="HeaderGrant 2 2 2 3" xfId="1276"/>
    <cellStyle name="HeaderGrant 2 2 3" xfId="417"/>
    <cellStyle name="HeaderGrant 2 2 3 2" xfId="1277"/>
    <cellStyle name="HeaderGrant 2 2 3 3" xfId="1278"/>
    <cellStyle name="HeaderGrant 2 2 4" xfId="1279"/>
    <cellStyle name="HeaderGrant 2 2 5" xfId="1280"/>
    <cellStyle name="HeaderGrant 2 2 6" xfId="1281"/>
    <cellStyle name="HeaderGrant 2 3" xfId="418"/>
    <cellStyle name="HeaderGrant 2 3 2" xfId="419"/>
    <cellStyle name="HeaderGrant 2 3 2 2" xfId="1282"/>
    <cellStyle name="HeaderGrant 2 3 2 3" xfId="1283"/>
    <cellStyle name="HeaderGrant 2 3 3" xfId="420"/>
    <cellStyle name="HeaderGrant 2 3 3 2" xfId="1284"/>
    <cellStyle name="HeaderGrant 2 3 3 3" xfId="1285"/>
    <cellStyle name="HeaderGrant 2 3 4" xfId="1286"/>
    <cellStyle name="HeaderGrant 2 3 5" xfId="1287"/>
    <cellStyle name="HeaderGrant 2 4" xfId="421"/>
    <cellStyle name="HeaderGrant 2 4 2" xfId="422"/>
    <cellStyle name="HeaderGrant 2 4 2 2" xfId="1288"/>
    <cellStyle name="HeaderGrant 2 4 2 3" xfId="1289"/>
    <cellStyle name="HeaderGrant 2 4 3" xfId="423"/>
    <cellStyle name="HeaderGrant 2 4 3 2" xfId="1290"/>
    <cellStyle name="HeaderGrant 2 4 3 3" xfId="1291"/>
    <cellStyle name="HeaderGrant 2 4 4" xfId="1292"/>
    <cellStyle name="HeaderGrant 2 4 5" xfId="1293"/>
    <cellStyle name="HeaderGrant 2 5" xfId="424"/>
    <cellStyle name="HeaderGrant 2 5 2" xfId="1294"/>
    <cellStyle name="HeaderGrant 2 5 3" xfId="1295"/>
    <cellStyle name="HeaderGrant 2 6" xfId="1296"/>
    <cellStyle name="HeaderGrant 2 7" xfId="1297"/>
    <cellStyle name="HeaderGrant 3" xfId="425"/>
    <cellStyle name="HeaderGrant 3 2" xfId="426"/>
    <cellStyle name="HeaderGrant 3 2 2" xfId="427"/>
    <cellStyle name="HeaderGrant 3 2 2 2" xfId="1298"/>
    <cellStyle name="HeaderGrant 3 2 2 3" xfId="1299"/>
    <cellStyle name="HeaderGrant 3 2 3" xfId="428"/>
    <cellStyle name="HeaderGrant 3 2 3 2" xfId="1300"/>
    <cellStyle name="HeaderGrant 3 2 3 3" xfId="1301"/>
    <cellStyle name="HeaderGrant 3 2 4" xfId="1302"/>
    <cellStyle name="HeaderGrant 3 2 5" xfId="1303"/>
    <cellStyle name="HeaderGrant 3 3" xfId="429"/>
    <cellStyle name="HeaderGrant 3 3 2" xfId="430"/>
    <cellStyle name="HeaderGrant 3 3 2 2" xfId="1304"/>
    <cellStyle name="HeaderGrant 3 3 2 3" xfId="1305"/>
    <cellStyle name="HeaderGrant 3 3 3" xfId="431"/>
    <cellStyle name="HeaderGrant 3 3 3 2" xfId="1306"/>
    <cellStyle name="HeaderGrant 3 3 3 3" xfId="1307"/>
    <cellStyle name="HeaderGrant 3 3 4" xfId="1308"/>
    <cellStyle name="HeaderGrant 3 3 5" xfId="1309"/>
    <cellStyle name="HeaderGrant 3 4" xfId="432"/>
    <cellStyle name="HeaderGrant 3 4 2" xfId="433"/>
    <cellStyle name="HeaderGrant 3 4 2 2" xfId="1310"/>
    <cellStyle name="HeaderGrant 3 4 2 3" xfId="1311"/>
    <cellStyle name="HeaderGrant 3 4 3" xfId="434"/>
    <cellStyle name="HeaderGrant 3 4 3 2" xfId="1312"/>
    <cellStyle name="HeaderGrant 3 4 3 3" xfId="1313"/>
    <cellStyle name="HeaderGrant 3 4 4" xfId="1314"/>
    <cellStyle name="HeaderGrant 3 4 5" xfId="1315"/>
    <cellStyle name="HeaderGrant 3 5" xfId="435"/>
    <cellStyle name="HeaderGrant 3 5 2" xfId="1316"/>
    <cellStyle name="HeaderGrant 3 5 3" xfId="1317"/>
    <cellStyle name="HeaderGrant 3 6" xfId="1318"/>
    <cellStyle name="HeaderGrant 3 7" xfId="1319"/>
    <cellStyle name="HeaderGrant 4" xfId="436"/>
    <cellStyle name="HeaderGrant 4 2" xfId="437"/>
    <cellStyle name="HeaderGrant 4 2 2" xfId="1320"/>
    <cellStyle name="HeaderGrant 4 2 3" xfId="1321"/>
    <cellStyle name="HeaderGrant 4 3" xfId="438"/>
    <cellStyle name="HeaderGrant 4 3 2" xfId="1322"/>
    <cellStyle name="HeaderGrant 4 3 3" xfId="1323"/>
    <cellStyle name="HeaderGrant 4 4" xfId="1324"/>
    <cellStyle name="HeaderGrant 4 5" xfId="1325"/>
    <cellStyle name="HeaderGrant 5" xfId="439"/>
    <cellStyle name="HeaderGrant 5 2" xfId="440"/>
    <cellStyle name="HeaderGrant 5 2 2" xfId="1326"/>
    <cellStyle name="HeaderGrant 5 2 3" xfId="1327"/>
    <cellStyle name="HeaderGrant 5 3" xfId="441"/>
    <cellStyle name="HeaderGrant 5 3 2" xfId="1328"/>
    <cellStyle name="HeaderGrant 5 3 3" xfId="1329"/>
    <cellStyle name="HeaderGrant 5 4" xfId="1330"/>
    <cellStyle name="HeaderGrant 5 5" xfId="1331"/>
    <cellStyle name="HeaderGrant 6" xfId="442"/>
    <cellStyle name="HeaderGrant 6 2" xfId="443"/>
    <cellStyle name="HeaderGrant 6 2 2" xfId="1332"/>
    <cellStyle name="HeaderGrant 6 2 3" xfId="1333"/>
    <cellStyle name="HeaderGrant 6 3" xfId="444"/>
    <cellStyle name="HeaderGrant 6 3 2" xfId="1334"/>
    <cellStyle name="HeaderGrant 6 3 3" xfId="1335"/>
    <cellStyle name="HeaderGrant 6 4" xfId="1336"/>
    <cellStyle name="HeaderGrant 6 5" xfId="1337"/>
    <cellStyle name="HeaderGrant 7" xfId="445"/>
    <cellStyle name="HeaderGrant 7 2" xfId="1338"/>
    <cellStyle name="HeaderGrant 7 3" xfId="1339"/>
    <cellStyle name="HeaderGrant 8" xfId="1340"/>
    <cellStyle name="HeaderGrant 9" xfId="1341"/>
    <cellStyle name="HeaderLEA" xfId="446"/>
    <cellStyle name="Heading 1 2" xfId="447"/>
    <cellStyle name="Heading 1 2 2" xfId="448"/>
    <cellStyle name="Heading 1 2 3" xfId="1342"/>
    <cellStyle name="Heading 1 2_DFC" xfId="1343"/>
    <cellStyle name="Heading 1 3" xfId="449"/>
    <cellStyle name="Heading 1 4" xfId="450"/>
    <cellStyle name="Heading 1 5" xfId="451"/>
    <cellStyle name="Heading 2 2" xfId="452"/>
    <cellStyle name="Heading 2 2 2" xfId="453"/>
    <cellStyle name="Heading 2 2 3" xfId="1344"/>
    <cellStyle name="Heading 2 2_DFC" xfId="1345"/>
    <cellStyle name="Heading 2 3" xfId="454"/>
    <cellStyle name="Heading 2 4" xfId="455"/>
    <cellStyle name="Heading 2 5" xfId="456"/>
    <cellStyle name="Heading 3 2" xfId="457"/>
    <cellStyle name="Heading 3 2 2" xfId="458"/>
    <cellStyle name="Heading 3 2_DFC" xfId="1346"/>
    <cellStyle name="Heading 3 3" xfId="459"/>
    <cellStyle name="Heading 3 4" xfId="460"/>
    <cellStyle name="Heading 3 5" xfId="461"/>
    <cellStyle name="Heading 4 2" xfId="462"/>
    <cellStyle name="Heading 4 2 2" xfId="463"/>
    <cellStyle name="Heading 4 2_DFC" xfId="1347"/>
    <cellStyle name="Heading 4 3" xfId="464"/>
    <cellStyle name="Heading 4 4" xfId="465"/>
    <cellStyle name="Heading 4 5" xfId="466"/>
    <cellStyle name="Hyperlink 2" xfId="467"/>
    <cellStyle name="Hyperlink 2 2" xfId="468"/>
    <cellStyle name="Hyperlink 2 3" xfId="1348"/>
    <cellStyle name="Hyperlink 3" xfId="469"/>
    <cellStyle name="Hyperlink 3 2" xfId="470"/>
    <cellStyle name="Hyperlink 3_DFC" xfId="1349"/>
    <cellStyle name="Hyperlink 4" xfId="471"/>
    <cellStyle name="Hyperlink 4 2" xfId="472"/>
    <cellStyle name="Hyperlink 4_DFC" xfId="1350"/>
    <cellStyle name="Hyperlink 5" xfId="473"/>
    <cellStyle name="Hyperlink 5 2" xfId="474"/>
    <cellStyle name="Hyperlink 5_DFC" xfId="1351"/>
    <cellStyle name="Hyperlink 6" xfId="475"/>
    <cellStyle name="HyperlinkCB" xfId="1352"/>
    <cellStyle name="HyperlinkNew" xfId="1353"/>
    <cellStyle name="Imported" xfId="476"/>
    <cellStyle name="Input [yellow]" xfId="477"/>
    <cellStyle name="Input [yellow] 2" xfId="1354"/>
    <cellStyle name="Input 2" xfId="478"/>
    <cellStyle name="Input 2 2" xfId="479"/>
    <cellStyle name="Input 2 2 2" xfId="480"/>
    <cellStyle name="Input 2 2 2 2" xfId="481"/>
    <cellStyle name="Input 2 2 2 2 2" xfId="1355"/>
    <cellStyle name="Input 2 2 2 3" xfId="482"/>
    <cellStyle name="Input 2 2 2 3 2" xfId="1356"/>
    <cellStyle name="Input 2 2 2 4" xfId="1357"/>
    <cellStyle name="Input 2 2 3" xfId="483"/>
    <cellStyle name="Input 2 2 3 2" xfId="1358"/>
    <cellStyle name="Input 2 2 4" xfId="484"/>
    <cellStyle name="Input 2 2 4 2" xfId="1359"/>
    <cellStyle name="Input 2 2 5" xfId="1360"/>
    <cellStyle name="Input 2 2 6" xfId="1361"/>
    <cellStyle name="Input 2 3" xfId="485"/>
    <cellStyle name="Input 2 3 2" xfId="486"/>
    <cellStyle name="Input 2 3 2 2" xfId="1362"/>
    <cellStyle name="Input 2 3 3" xfId="487"/>
    <cellStyle name="Input 2 3 3 2" xfId="1363"/>
    <cellStyle name="Input 2 3 4" xfId="1364"/>
    <cellStyle name="Input 2 4" xfId="488"/>
    <cellStyle name="Input 2 4 2" xfId="489"/>
    <cellStyle name="Input 2 4 2 2" xfId="1365"/>
    <cellStyle name="Input 2 4 3" xfId="490"/>
    <cellStyle name="Input 2 4 3 2" xfId="1366"/>
    <cellStyle name="Input 2 4 4" xfId="1367"/>
    <cellStyle name="Input 2 5" xfId="491"/>
    <cellStyle name="Input 2 5 2" xfId="1368"/>
    <cellStyle name="Input 2 6" xfId="492"/>
    <cellStyle name="Input 2 7" xfId="1369"/>
    <cellStyle name="Input 2 8" xfId="1370"/>
    <cellStyle name="Input 2 9" xfId="1371"/>
    <cellStyle name="Input 2_DFC" xfId="1372"/>
    <cellStyle name="Input 3" xfId="493"/>
    <cellStyle name="Input 3 2" xfId="494"/>
    <cellStyle name="Input 3 2 2" xfId="495"/>
    <cellStyle name="Input 3 2 2 2" xfId="496"/>
    <cellStyle name="Input 3 2 2 2 2" xfId="1373"/>
    <cellStyle name="Input 3 2 2 3" xfId="497"/>
    <cellStyle name="Input 3 2 2 3 2" xfId="1374"/>
    <cellStyle name="Input 3 2 2 4" xfId="1375"/>
    <cellStyle name="Input 3 2 3" xfId="498"/>
    <cellStyle name="Input 3 2 3 2" xfId="1376"/>
    <cellStyle name="Input 3 2 4" xfId="499"/>
    <cellStyle name="Input 3 2 4 2" xfId="1377"/>
    <cellStyle name="Input 3 2 5" xfId="1378"/>
    <cellStyle name="Input 3 3" xfId="500"/>
    <cellStyle name="Input 3 3 2" xfId="501"/>
    <cellStyle name="Input 3 3 2 2" xfId="1379"/>
    <cellStyle name="Input 3 3 3" xfId="502"/>
    <cellStyle name="Input 3 3 3 2" xfId="1380"/>
    <cellStyle name="Input 3 3 4" xfId="1381"/>
    <cellStyle name="Input 3 4" xfId="503"/>
    <cellStyle name="Input 3 4 2" xfId="504"/>
    <cellStyle name="Input 3 4 2 2" xfId="1382"/>
    <cellStyle name="Input 3 4 3" xfId="505"/>
    <cellStyle name="Input 3 4 3 2" xfId="1383"/>
    <cellStyle name="Input 3 4 4" xfId="1384"/>
    <cellStyle name="Input 3 5" xfId="506"/>
    <cellStyle name="Input 3 5 2" xfId="1385"/>
    <cellStyle name="Input 3 6" xfId="1386"/>
    <cellStyle name="Input 4" xfId="507"/>
    <cellStyle name="Input 4 2" xfId="508"/>
    <cellStyle name="Input 4 2 2" xfId="509"/>
    <cellStyle name="Input 4 2 2 2" xfId="510"/>
    <cellStyle name="Input 4 2 2 2 2" xfId="1387"/>
    <cellStyle name="Input 4 2 2 3" xfId="511"/>
    <cellStyle name="Input 4 2 2 3 2" xfId="1388"/>
    <cellStyle name="Input 4 2 2 4" xfId="1389"/>
    <cellStyle name="Input 4 2 3" xfId="512"/>
    <cellStyle name="Input 4 2 3 2" xfId="1390"/>
    <cellStyle name="Input 4 2 4" xfId="513"/>
    <cellStyle name="Input 4 2 4 2" xfId="1391"/>
    <cellStyle name="Input 4 2 5" xfId="1392"/>
    <cellStyle name="Input 4 3" xfId="514"/>
    <cellStyle name="Input 4 3 2" xfId="515"/>
    <cellStyle name="Input 4 3 2 2" xfId="1393"/>
    <cellStyle name="Input 4 3 3" xfId="516"/>
    <cellStyle name="Input 4 3 3 2" xfId="1394"/>
    <cellStyle name="Input 4 3 4" xfId="1395"/>
    <cellStyle name="Input 4 4" xfId="517"/>
    <cellStyle name="Input 4 4 2" xfId="518"/>
    <cellStyle name="Input 4 4 2 2" xfId="1396"/>
    <cellStyle name="Input 4 4 3" xfId="519"/>
    <cellStyle name="Input 4 4 3 2" xfId="1397"/>
    <cellStyle name="Input 4 4 4" xfId="1398"/>
    <cellStyle name="Input 4 5" xfId="520"/>
    <cellStyle name="Input 4 5 2" xfId="1399"/>
    <cellStyle name="Input 4 6" xfId="1400"/>
    <cellStyle name="Input 5" xfId="521"/>
    <cellStyle name="Input 5 2" xfId="522"/>
    <cellStyle name="Input 5 2 2" xfId="523"/>
    <cellStyle name="Input 5 2 2 2" xfId="1401"/>
    <cellStyle name="Input 5 2 3" xfId="524"/>
    <cellStyle name="Input 5 2 3 2" xfId="1402"/>
    <cellStyle name="Input 5 2 4" xfId="1403"/>
    <cellStyle name="Input 5 3" xfId="525"/>
    <cellStyle name="Input 5 3 2" xfId="1404"/>
    <cellStyle name="Input 5 4" xfId="526"/>
    <cellStyle name="Input 5 4 2" xfId="1405"/>
    <cellStyle name="Input 5 5" xfId="1406"/>
    <cellStyle name="Input 6" xfId="527"/>
    <cellStyle name="Input 6 2" xfId="528"/>
    <cellStyle name="Input 6 2 2" xfId="529"/>
    <cellStyle name="Input 6 2 2 2" xfId="1407"/>
    <cellStyle name="Input 6 2 3" xfId="530"/>
    <cellStyle name="Input 6 2 3 2" xfId="1408"/>
    <cellStyle name="Input 6 2 4" xfId="1409"/>
    <cellStyle name="Input 6 3" xfId="531"/>
    <cellStyle name="Input 6 3 2" xfId="1410"/>
    <cellStyle name="Input 6 4" xfId="532"/>
    <cellStyle name="Input 6 4 2" xfId="1411"/>
    <cellStyle name="Input 6 5" xfId="1412"/>
    <cellStyle name="Input 7" xfId="533"/>
    <cellStyle name="Input 7 2" xfId="534"/>
    <cellStyle name="Input 7 2 2" xfId="1413"/>
    <cellStyle name="Input 7 3" xfId="535"/>
    <cellStyle name="Input 7 3 2" xfId="1414"/>
    <cellStyle name="Input 7 4" xfId="1415"/>
    <cellStyle name="Input 8" xfId="536"/>
    <cellStyle name="Input 8 2" xfId="1416"/>
    <cellStyle name="Insatisfaisant" xfId="537"/>
    <cellStyle name="LEAName" xfId="538"/>
    <cellStyle name="LEAName 2" xfId="539"/>
    <cellStyle name="LEAName 3" xfId="540"/>
    <cellStyle name="LEANumber" xfId="541"/>
    <cellStyle name="LEANumber 2" xfId="542"/>
    <cellStyle name="LEANumber 3" xfId="543"/>
    <cellStyle name="Link Currency (0)" xfId="544"/>
    <cellStyle name="Link Currency (2)" xfId="545"/>
    <cellStyle name="Link Units (0)" xfId="546"/>
    <cellStyle name="Link Units (1)" xfId="547"/>
    <cellStyle name="Link Units (2)" xfId="548"/>
    <cellStyle name="Linked Cell 2" xfId="549"/>
    <cellStyle name="Linked Cell 2 2" xfId="550"/>
    <cellStyle name="Linked Cell 2 3" xfId="1417"/>
    <cellStyle name="Linked Cell 2_DFC" xfId="1418"/>
    <cellStyle name="Linked Cell 3" xfId="551"/>
    <cellStyle name="Linked Cell 4" xfId="552"/>
    <cellStyle name="Linked Cell 5" xfId="553"/>
    <cellStyle name="log projection" xfId="554"/>
    <cellStyle name="log projection 2" xfId="555"/>
    <cellStyle name="log projection 2 2" xfId="556"/>
    <cellStyle name="log projection 2 2 2" xfId="1419"/>
    <cellStyle name="log projection 2 3" xfId="557"/>
    <cellStyle name="log projection 2 3 2" xfId="1420"/>
    <cellStyle name="log projection 2 4" xfId="558"/>
    <cellStyle name="log projection 2 4 2" xfId="1421"/>
    <cellStyle name="log projection 2 5" xfId="1422"/>
    <cellStyle name="log projection 3" xfId="559"/>
    <cellStyle name="log projection 3 2" xfId="560"/>
    <cellStyle name="log projection 3 2 2" xfId="1423"/>
    <cellStyle name="log projection 3 3" xfId="561"/>
    <cellStyle name="log projection 3 3 2" xfId="1424"/>
    <cellStyle name="log projection 3 4" xfId="1425"/>
    <cellStyle name="log projection 4" xfId="562"/>
    <cellStyle name="log projection 4 2" xfId="563"/>
    <cellStyle name="log projection 4 2 2" xfId="1426"/>
    <cellStyle name="log projection 4 3" xfId="564"/>
    <cellStyle name="log projection 4 3 2" xfId="1427"/>
    <cellStyle name="log projection 4 4" xfId="1428"/>
    <cellStyle name="log projection 5" xfId="565"/>
    <cellStyle name="log projection 5 2" xfId="1429"/>
    <cellStyle name="log projection 6" xfId="1430"/>
    <cellStyle name="Milliers [0]_march98" xfId="566"/>
    <cellStyle name="Milliers_march98" xfId="567"/>
    <cellStyle name="Monétaire [0]_march98" xfId="568"/>
    <cellStyle name="Monétaire_march98" xfId="569"/>
    <cellStyle name="Neutral 2" xfId="570"/>
    <cellStyle name="Neutral 2 2" xfId="571"/>
    <cellStyle name="Neutral 2_DFC" xfId="1431"/>
    <cellStyle name="Neutral 3" xfId="572"/>
    <cellStyle name="Neutral 4" xfId="573"/>
    <cellStyle name="Neutral 5" xfId="574"/>
    <cellStyle name="Neutre" xfId="575"/>
    <cellStyle name="new" xfId="576"/>
    <cellStyle name="Normal" xfId="0" builtinId="0"/>
    <cellStyle name="Normal - Style1" xfId="577"/>
    <cellStyle name="Normal - Style1 2" xfId="1432"/>
    <cellStyle name="Normal - Style1_DFC" xfId="1433"/>
    <cellStyle name="Normal - Style2" xfId="578"/>
    <cellStyle name="Normal - Style3" xfId="579"/>
    <cellStyle name="Normal - Style4" xfId="580"/>
    <cellStyle name="Normal - Style5" xfId="581"/>
    <cellStyle name="Normal 10" xfId="582"/>
    <cellStyle name="Normal 10 2" xfId="583"/>
    <cellStyle name="Normal 10 2 2" xfId="584"/>
    <cellStyle name="Normal 10 2 2 2" xfId="585"/>
    <cellStyle name="Normal 10 2_DFC" xfId="1434"/>
    <cellStyle name="Normal 10 3" xfId="586"/>
    <cellStyle name="Normal 10 3 2" xfId="587"/>
    <cellStyle name="Normal 10 4" xfId="588"/>
    <cellStyle name="Normal 10 4 2" xfId="589"/>
    <cellStyle name="Normal 10 4 2 2" xfId="590"/>
    <cellStyle name="Normal 10 4 3" xfId="591"/>
    <cellStyle name="Normal 10 5" xfId="1435"/>
    <cellStyle name="Normal 10 6" xfId="1436"/>
    <cellStyle name="Normal 10 7" xfId="1437"/>
    <cellStyle name="Normal 10_DFC" xfId="1438"/>
    <cellStyle name="Normal 11" xfId="592"/>
    <cellStyle name="Normal 11 2" xfId="593"/>
    <cellStyle name="Normal 11 3" xfId="594"/>
    <cellStyle name="Normal 11 3 2" xfId="595"/>
    <cellStyle name="Normal 11 3 2 2" xfId="596"/>
    <cellStyle name="Normal 11 3 3" xfId="597"/>
    <cellStyle name="Normal 11 3 3 2" xfId="598"/>
    <cellStyle name="Normal 11 3 4" xfId="599"/>
    <cellStyle name="Normal 11_DFC" xfId="1439"/>
    <cellStyle name="Normal 12" xfId="600"/>
    <cellStyle name="Normal 12 2" xfId="601"/>
    <cellStyle name="Normal 12 2 2" xfId="602"/>
    <cellStyle name="Normal 12 2_DFC" xfId="1440"/>
    <cellStyle name="Normal 12 3" xfId="603"/>
    <cellStyle name="Normal 12 3 2" xfId="604"/>
    <cellStyle name="Normal 12_DFC" xfId="1441"/>
    <cellStyle name="Normal 13" xfId="605"/>
    <cellStyle name="Normal 13 2" xfId="606"/>
    <cellStyle name="Normal 13 3" xfId="607"/>
    <cellStyle name="Normal 13 4" xfId="608"/>
    <cellStyle name="Normal 13_DFC" xfId="1442"/>
    <cellStyle name="Normal 14" xfId="609"/>
    <cellStyle name="Normal 14 2" xfId="610"/>
    <cellStyle name="Normal 15" xfId="611"/>
    <cellStyle name="Normal 15 2" xfId="612"/>
    <cellStyle name="Normal 15_DFC" xfId="1443"/>
    <cellStyle name="Normal 16" xfId="613"/>
    <cellStyle name="Normal 16 2" xfId="614"/>
    <cellStyle name="Normal 16 3" xfId="615"/>
    <cellStyle name="Normal 16_DFC" xfId="1444"/>
    <cellStyle name="Normal 17" xfId="616"/>
    <cellStyle name="Normal 17 2" xfId="617"/>
    <cellStyle name="Normal 17 3" xfId="618"/>
    <cellStyle name="Normal 17_DFC" xfId="1445"/>
    <cellStyle name="Normal 18" xfId="619"/>
    <cellStyle name="Normal 18 2" xfId="620"/>
    <cellStyle name="Normal 18 3" xfId="621"/>
    <cellStyle name="Normal 18 4" xfId="622"/>
    <cellStyle name="Normal 18_DFC" xfId="1446"/>
    <cellStyle name="Normal 19" xfId="623"/>
    <cellStyle name="Normal 19 2" xfId="624"/>
    <cellStyle name="Normal 2" xfId="625"/>
    <cellStyle name="Normal 2 10" xfId="626"/>
    <cellStyle name="Normal 2 11" xfId="627"/>
    <cellStyle name="Normal 2 12" xfId="628"/>
    <cellStyle name="Normal 2 13" xfId="629"/>
    <cellStyle name="Normal 2 14" xfId="630"/>
    <cellStyle name="Normal 2 14 2" xfId="631"/>
    <cellStyle name="Normal 2 15" xfId="632"/>
    <cellStyle name="Normal 2 16" xfId="633"/>
    <cellStyle name="Normal 2 17" xfId="634"/>
    <cellStyle name="Normal 2 18" xfId="635"/>
    <cellStyle name="Normal 2 19" xfId="1447"/>
    <cellStyle name="Normal 2 2" xfId="636"/>
    <cellStyle name="Normal 2 2 10" xfId="637"/>
    <cellStyle name="Normal 2 2 10 2" xfId="638"/>
    <cellStyle name="Normal 2 2 10 2 2" xfId="639"/>
    <cellStyle name="Normal 2 2 10 3" xfId="640"/>
    <cellStyle name="Normal 2 2 11" xfId="641"/>
    <cellStyle name="Normal 2 2 11 2" xfId="642"/>
    <cellStyle name="Normal 2 2 11 2 2" xfId="643"/>
    <cellStyle name="Normal 2 2 11 3" xfId="644"/>
    <cellStyle name="Normal 2 2 12" xfId="645"/>
    <cellStyle name="Normal 2 2 12 2" xfId="646"/>
    <cellStyle name="Normal 2 2 13" xfId="647"/>
    <cellStyle name="Normal 2 2 14" xfId="1448"/>
    <cellStyle name="Normal 2 2 15" xfId="1449"/>
    <cellStyle name="Normal 2 2 2" xfId="648"/>
    <cellStyle name="Normal 2 2 2 10" xfId="649"/>
    <cellStyle name="Normal 2 2 2 2" xfId="650"/>
    <cellStyle name="Normal 2 2 2 2 2" xfId="651"/>
    <cellStyle name="Normal 2 2 2 3" xfId="652"/>
    <cellStyle name="Normal 2 2 2 3 2" xfId="653"/>
    <cellStyle name="Normal 2 2 2 4" xfId="654"/>
    <cellStyle name="Normal 2 2 2 4 2" xfId="655"/>
    <cellStyle name="Normal 2 2 2 5" xfId="656"/>
    <cellStyle name="Normal 2 2 2 5 2" xfId="657"/>
    <cellStyle name="Normal 2 2 2 6" xfId="658"/>
    <cellStyle name="Normal 2 2 2 6 2" xfId="659"/>
    <cellStyle name="Normal 2 2 2 7" xfId="660"/>
    <cellStyle name="Normal 2 2 2 7 2" xfId="661"/>
    <cellStyle name="Normal 2 2 2 8" xfId="662"/>
    <cellStyle name="Normal 2 2 2 8 2" xfId="663"/>
    <cellStyle name="Normal 2 2 2 9" xfId="664"/>
    <cellStyle name="Normal 2 2 2_DFC" xfId="1450"/>
    <cellStyle name="Normal 2 2 3" xfId="665"/>
    <cellStyle name="Normal 2 2 3 2" xfId="666"/>
    <cellStyle name="Normal 2 2 4" xfId="667"/>
    <cellStyle name="Normal 2 2 4 2" xfId="668"/>
    <cellStyle name="Normal 2 2 5" xfId="669"/>
    <cellStyle name="Normal 2 2 5 2" xfId="670"/>
    <cellStyle name="Normal 2 2 6" xfId="671"/>
    <cellStyle name="Normal 2 2 6 2" xfId="672"/>
    <cellStyle name="Normal 2 2 7" xfId="673"/>
    <cellStyle name="Normal 2 2 7 2" xfId="674"/>
    <cellStyle name="Normal 2 2 7 2 2" xfId="675"/>
    <cellStyle name="Normal 2 2 7 3" xfId="676"/>
    <cellStyle name="Normal 2 2 8" xfId="677"/>
    <cellStyle name="Normal 2 2 8 2" xfId="678"/>
    <cellStyle name="Normal 2 2 8 2 2" xfId="679"/>
    <cellStyle name="Normal 2 2 8 3" xfId="680"/>
    <cellStyle name="Normal 2 2 9" xfId="681"/>
    <cellStyle name="Normal 2 2 9 2" xfId="682"/>
    <cellStyle name="Normal 2 2 9 2 2" xfId="683"/>
    <cellStyle name="Normal 2 2 9 3" xfId="684"/>
    <cellStyle name="Normal 2 2_AP LA Level Data" xfId="1451"/>
    <cellStyle name="Normal 2 3" xfId="685"/>
    <cellStyle name="Normal 2 3 2" xfId="686"/>
    <cellStyle name="Normal 2 4" xfId="687"/>
    <cellStyle name="Normal 2 4 2" xfId="688"/>
    <cellStyle name="Normal 2 4 3" xfId="689"/>
    <cellStyle name="Normal 2 4_DFC" xfId="1452"/>
    <cellStyle name="Normal 2 5" xfId="690"/>
    <cellStyle name="Normal 2 5 2" xfId="691"/>
    <cellStyle name="Normal 2 5 2 2" xfId="692"/>
    <cellStyle name="Normal 2 5 3" xfId="693"/>
    <cellStyle name="Normal 2 5 4" xfId="1453"/>
    <cellStyle name="Normal 2 5_DFC" xfId="1454"/>
    <cellStyle name="Normal 2 6" xfId="694"/>
    <cellStyle name="Normal 2 6 2" xfId="695"/>
    <cellStyle name="Normal 2 6 2 2" xfId="696"/>
    <cellStyle name="Normal 2 6 3" xfId="697"/>
    <cellStyle name="Normal 2 7" xfId="698"/>
    <cellStyle name="Normal 2 7 2" xfId="699"/>
    <cellStyle name="Normal 2 7 2 2" xfId="700"/>
    <cellStyle name="Normal 2 7 3" xfId="701"/>
    <cellStyle name="Normal 2 8" xfId="702"/>
    <cellStyle name="Normal 2 8 2" xfId="703"/>
    <cellStyle name="Normal 2 8 2 2" xfId="704"/>
    <cellStyle name="Normal 2 8 3" xfId="705"/>
    <cellStyle name="Normal 2 9" xfId="706"/>
    <cellStyle name="Normal 2 9 2" xfId="1455"/>
    <cellStyle name="Normal 2 9_DFC" xfId="1456"/>
    <cellStyle name="Normal 2_Acads List" xfId="707"/>
    <cellStyle name="Normal 20" xfId="708"/>
    <cellStyle name="Normal 20 2" xfId="709"/>
    <cellStyle name="Normal 21" xfId="710"/>
    <cellStyle name="Normal 22" xfId="711"/>
    <cellStyle name="Normal 22 2" xfId="712"/>
    <cellStyle name="Normal 23" xfId="713"/>
    <cellStyle name="Normal 23 2" xfId="714"/>
    <cellStyle name="Normal 24" xfId="715"/>
    <cellStyle name="Normal 24 2" xfId="716"/>
    <cellStyle name="Normal 25" xfId="717"/>
    <cellStyle name="Normal 25 2" xfId="718"/>
    <cellStyle name="Normal 26" xfId="719"/>
    <cellStyle name="Normal 26 2" xfId="720"/>
    <cellStyle name="Normal 27" xfId="721"/>
    <cellStyle name="Normal 27 2" xfId="722"/>
    <cellStyle name="Normal 28" xfId="723"/>
    <cellStyle name="Normal 29" xfId="724"/>
    <cellStyle name="Normal 3" xfId="725"/>
    <cellStyle name="Normal 3 10" xfId="726"/>
    <cellStyle name="Normal 3 11" xfId="727"/>
    <cellStyle name="Normal 3 12" xfId="728"/>
    <cellStyle name="Normal 3 13" xfId="729"/>
    <cellStyle name="Normal 3 14" xfId="730"/>
    <cellStyle name="Normal 3 15" xfId="731"/>
    <cellStyle name="Normal 3 16" xfId="1457"/>
    <cellStyle name="Normal 3 2" xfId="732"/>
    <cellStyle name="Normal 3 2 10" xfId="1458"/>
    <cellStyle name="Normal 3 2 11" xfId="1459"/>
    <cellStyle name="Normal 3 2 2" xfId="733"/>
    <cellStyle name="Normal 3 2 2 2" xfId="734"/>
    <cellStyle name="Normal 3 2 2_DFC" xfId="1460"/>
    <cellStyle name="Normal 3 2 3" xfId="735"/>
    <cellStyle name="Normal 3 2 4" xfId="736"/>
    <cellStyle name="Normal 3 2 5" xfId="737"/>
    <cellStyle name="Normal 3 2 6" xfId="738"/>
    <cellStyle name="Normal 3 2 7" xfId="739"/>
    <cellStyle name="Normal 3 2 8" xfId="1461"/>
    <cellStyle name="Normal 3 2 9" xfId="1462"/>
    <cellStyle name="Normal 3 2_DFC" xfId="1463"/>
    <cellStyle name="Normal 3 3" xfId="740"/>
    <cellStyle name="Normal 3 3 2" xfId="741"/>
    <cellStyle name="Normal 3 3 2 2" xfId="742"/>
    <cellStyle name="Normal 3 3 3" xfId="743"/>
    <cellStyle name="Normal 3 3 3 2" xfId="1464"/>
    <cellStyle name="Normal 3 3 4" xfId="744"/>
    <cellStyle name="Normal 3 3_DFC" xfId="1465"/>
    <cellStyle name="Normal 3 4" xfId="745"/>
    <cellStyle name="Normal 3 4 2" xfId="746"/>
    <cellStyle name="Normal 3 4 2 2" xfId="747"/>
    <cellStyle name="Normal 3 4 3" xfId="748"/>
    <cellStyle name="Normal 3 4 4" xfId="749"/>
    <cellStyle name="Normal 3 4_DFC" xfId="1466"/>
    <cellStyle name="Normal 3 5" xfId="750"/>
    <cellStyle name="Normal 3 5 2" xfId="751"/>
    <cellStyle name="Normal 3 5 2 2" xfId="752"/>
    <cellStyle name="Normal 3 5 3" xfId="753"/>
    <cellStyle name="Normal 3 6" xfId="754"/>
    <cellStyle name="Normal 3 6 2" xfId="755"/>
    <cellStyle name="Normal 3 6 2 2" xfId="756"/>
    <cellStyle name="Normal 3 6 3" xfId="757"/>
    <cellStyle name="Normal 3 7" xfId="758"/>
    <cellStyle name="Normal 3 8" xfId="759"/>
    <cellStyle name="Normal 3 9" xfId="760"/>
    <cellStyle name="Normal 3_Colleges and Providers" xfId="761"/>
    <cellStyle name="Normal 30" xfId="762"/>
    <cellStyle name="Normal 30 2" xfId="1467"/>
    <cellStyle name="Normal 31" xfId="763"/>
    <cellStyle name="Normal 31 2" xfId="1468"/>
    <cellStyle name="Normal 32" xfId="764"/>
    <cellStyle name="Normal 33" xfId="765"/>
    <cellStyle name="Normal 34" xfId="766"/>
    <cellStyle name="Normal 35" xfId="767"/>
    <cellStyle name="Normal 35 2" xfId="768"/>
    <cellStyle name="Normal 36" xfId="769"/>
    <cellStyle name="Normal 37" xfId="770"/>
    <cellStyle name="Normal 38" xfId="771"/>
    <cellStyle name="Normal 39" xfId="772"/>
    <cellStyle name="Normal 4" xfId="773"/>
    <cellStyle name="Normal 4 10" xfId="1469"/>
    <cellStyle name="Normal 4 11" xfId="1470"/>
    <cellStyle name="Normal 4 2" xfId="774"/>
    <cellStyle name="Normal 4 2 2" xfId="775"/>
    <cellStyle name="Normal 4 2 2 2" xfId="776"/>
    <cellStyle name="Normal 4 2 3" xfId="777"/>
    <cellStyle name="Normal 4 2 4" xfId="778"/>
    <cellStyle name="Normal 4 2_DFC" xfId="1471"/>
    <cellStyle name="Normal 4 3" xfId="779"/>
    <cellStyle name="Normal 4 3 2" xfId="780"/>
    <cellStyle name="Normal 4 3 2 2" xfId="781"/>
    <cellStyle name="Normal 4 3 3" xfId="782"/>
    <cellStyle name="Normal 4 3 4" xfId="783"/>
    <cellStyle name="Normal 4 3_DFC" xfId="1472"/>
    <cellStyle name="Normal 4 4" xfId="784"/>
    <cellStyle name="Normal 4 4 2" xfId="785"/>
    <cellStyle name="Normal 4 4 2 2" xfId="786"/>
    <cellStyle name="Normal 4 4 3" xfId="787"/>
    <cellStyle name="Normal 4 5" xfId="788"/>
    <cellStyle name="Normal 4 5 2" xfId="789"/>
    <cellStyle name="Normal 4 5 2 2" xfId="790"/>
    <cellStyle name="Normal 4 5 3" xfId="791"/>
    <cellStyle name="Normal 4 6" xfId="792"/>
    <cellStyle name="Normal 4 6 2" xfId="793"/>
    <cellStyle name="Normal 4 6 2 2" xfId="794"/>
    <cellStyle name="Normal 4 6 3" xfId="795"/>
    <cellStyle name="Normal 4 7" xfId="796"/>
    <cellStyle name="Normal 4 8" xfId="797"/>
    <cellStyle name="Normal 4 9" xfId="798"/>
    <cellStyle name="Normal 4_DFC" xfId="1473"/>
    <cellStyle name="Normal 40" xfId="799"/>
    <cellStyle name="Normal 41" xfId="800"/>
    <cellStyle name="Normal 42" xfId="801"/>
    <cellStyle name="Normal 43" xfId="802"/>
    <cellStyle name="Normal 44" xfId="803"/>
    <cellStyle name="Normal 45" xfId="804"/>
    <cellStyle name="Normal 46" xfId="805"/>
    <cellStyle name="Normal 47" xfId="1474"/>
    <cellStyle name="Normal 48" xfId="1475"/>
    <cellStyle name="Normal 49" xfId="1476"/>
    <cellStyle name="Normal 5" xfId="806"/>
    <cellStyle name="Normal 5 10" xfId="1477"/>
    <cellStyle name="Normal 5 2" xfId="807"/>
    <cellStyle name="Normal 5 2 2" xfId="808"/>
    <cellStyle name="Normal 5 2 2 2" xfId="809"/>
    <cellStyle name="Normal 5 2 2_DFC" xfId="1478"/>
    <cellStyle name="Normal 5 2 3" xfId="810"/>
    <cellStyle name="Normal 5 2 4" xfId="1479"/>
    <cellStyle name="Normal 5 2 5" xfId="1480"/>
    <cellStyle name="Normal 5 2 6" xfId="1481"/>
    <cellStyle name="Normal 5 2 7" xfId="1482"/>
    <cellStyle name="Normal 5 2_DFC" xfId="1483"/>
    <cellStyle name="Normal 5 3" xfId="811"/>
    <cellStyle name="Normal 5 3 2" xfId="812"/>
    <cellStyle name="Normal 5 3 2 2" xfId="813"/>
    <cellStyle name="Normal 5 3 2_DFC" xfId="1484"/>
    <cellStyle name="Normal 5 3 3" xfId="814"/>
    <cellStyle name="Normal 5 3 4" xfId="1485"/>
    <cellStyle name="Normal 5 3 5" xfId="1486"/>
    <cellStyle name="Normal 5 3 6" xfId="1487"/>
    <cellStyle name="Normal 5 3 7" xfId="1488"/>
    <cellStyle name="Normal 5 3_DFC" xfId="1489"/>
    <cellStyle name="Normal 5 4" xfId="815"/>
    <cellStyle name="Normal 5 4 2" xfId="816"/>
    <cellStyle name="Normal 5 4_DFC" xfId="1490"/>
    <cellStyle name="Normal 5 5" xfId="817"/>
    <cellStyle name="Normal 5 6" xfId="818"/>
    <cellStyle name="Normal 5 7" xfId="1491"/>
    <cellStyle name="Normal 5 8" xfId="1492"/>
    <cellStyle name="Normal 5 9" xfId="1493"/>
    <cellStyle name="Normal 5_DFC" xfId="1494"/>
    <cellStyle name="Normal 6" xfId="819"/>
    <cellStyle name="Normal 6 2" xfId="820"/>
    <cellStyle name="Normal 6 3" xfId="821"/>
    <cellStyle name="Normal 6 3 2" xfId="822"/>
    <cellStyle name="Normal 6 4" xfId="823"/>
    <cellStyle name="Normal 6 5" xfId="1495"/>
    <cellStyle name="Normal 7" xfId="824"/>
    <cellStyle name="Normal 7 2" xfId="825"/>
    <cellStyle name="Normal 8" xfId="826"/>
    <cellStyle name="Normal 8 2" xfId="827"/>
    <cellStyle name="Normal 8 2 2" xfId="828"/>
    <cellStyle name="Normal 8 2_DFC" xfId="1496"/>
    <cellStyle name="Normal 8 3" xfId="829"/>
    <cellStyle name="Normal 8_DFC" xfId="1497"/>
    <cellStyle name="Normal 9" xfId="830"/>
    <cellStyle name="Normal 9 2" xfId="831"/>
    <cellStyle name="Normal 9 2 2" xfId="832"/>
    <cellStyle name="Normal 9 2 2 2" xfId="833"/>
    <cellStyle name="Normal 9 2_DFC" xfId="1498"/>
    <cellStyle name="Normal 9 3" xfId="834"/>
    <cellStyle name="Normal 9 3 2" xfId="835"/>
    <cellStyle name="Normal 9 4" xfId="836"/>
    <cellStyle name="Normal 9 4 2" xfId="837"/>
    <cellStyle name="Normal 9 4 2 2" xfId="838"/>
    <cellStyle name="Normal 9 4 3" xfId="839"/>
    <cellStyle name="Normal 9_DFC" xfId="1499"/>
    <cellStyle name="NormalStyleCurrency" xfId="840"/>
    <cellStyle name="NormalStyleText" xfId="841"/>
    <cellStyle name="Note 2" xfId="842"/>
    <cellStyle name="Note 2 2" xfId="843"/>
    <cellStyle name="Note 2 2 2" xfId="844"/>
    <cellStyle name="Note 2 2 2 2" xfId="845"/>
    <cellStyle name="Note 2 2 3" xfId="846"/>
    <cellStyle name="Note 2 2 3 2" xfId="1500"/>
    <cellStyle name="Note 2 2 4" xfId="847"/>
    <cellStyle name="Note 2 2 4 2" xfId="1501"/>
    <cellStyle name="Note 2 2 5" xfId="848"/>
    <cellStyle name="Note 2 3" xfId="849"/>
    <cellStyle name="Note 2 3 2" xfId="850"/>
    <cellStyle name="Note 2 3 2 2" xfId="851"/>
    <cellStyle name="Note 2 3 3" xfId="852"/>
    <cellStyle name="Note 2 3 3 2" xfId="1502"/>
    <cellStyle name="Note 2 3 4" xfId="853"/>
    <cellStyle name="Note 2 4" xfId="854"/>
    <cellStyle name="Note 2 4 2" xfId="855"/>
    <cellStyle name="Note 2 4 2 2" xfId="856"/>
    <cellStyle name="Note 2 4 3" xfId="857"/>
    <cellStyle name="Note 2 4 3 2" xfId="1503"/>
    <cellStyle name="Note 2 4 4" xfId="858"/>
    <cellStyle name="Note 2 5" xfId="859"/>
    <cellStyle name="Note 2 5 2" xfId="860"/>
    <cellStyle name="Note 2 5 2 2" xfId="1504"/>
    <cellStyle name="Note 2 5 3" xfId="1505"/>
    <cellStyle name="Note 2 6" xfId="861"/>
    <cellStyle name="Note 2 6 2" xfId="862"/>
    <cellStyle name="Note 2 6 2 2" xfId="1506"/>
    <cellStyle name="Note 2 6 3" xfId="1507"/>
    <cellStyle name="Note 2 7" xfId="1508"/>
    <cellStyle name="Note 3" xfId="863"/>
    <cellStyle name="Note 3 2" xfId="864"/>
    <cellStyle name="Note 3 2 2" xfId="865"/>
    <cellStyle name="Note 3 2 2 2" xfId="1509"/>
    <cellStyle name="Note 3 2 3" xfId="866"/>
    <cellStyle name="Note 3 2 3 2" xfId="1510"/>
    <cellStyle name="Note 3 2 4" xfId="1511"/>
    <cellStyle name="Note 3 3" xfId="867"/>
    <cellStyle name="Note 3 3 2" xfId="868"/>
    <cellStyle name="Note 3 3 2 2" xfId="1512"/>
    <cellStyle name="Note 3 3 3" xfId="869"/>
    <cellStyle name="Note 3 3 3 2" xfId="1513"/>
    <cellStyle name="Note 3 3 4" xfId="1514"/>
    <cellStyle name="Note 3 4" xfId="870"/>
    <cellStyle name="Note 3 4 2" xfId="871"/>
    <cellStyle name="Note 3 4 2 2" xfId="1515"/>
    <cellStyle name="Note 3 4 3" xfId="872"/>
    <cellStyle name="Note 3 4 3 2" xfId="1516"/>
    <cellStyle name="Note 3 4 4" xfId="1517"/>
    <cellStyle name="Note 3 5" xfId="873"/>
    <cellStyle name="Note 3 5 2" xfId="1518"/>
    <cellStyle name="Note 3 6" xfId="1519"/>
    <cellStyle name="Note 4" xfId="874"/>
    <cellStyle name="Note 4 2" xfId="875"/>
    <cellStyle name="Note 4 2 2" xfId="876"/>
    <cellStyle name="Note 4 2 2 2" xfId="1520"/>
    <cellStyle name="Note 4 2 3" xfId="877"/>
    <cellStyle name="Note 4 2 3 2" xfId="1521"/>
    <cellStyle name="Note 4 2 4" xfId="1522"/>
    <cellStyle name="Note 4 3" xfId="878"/>
    <cellStyle name="Note 4 3 2" xfId="879"/>
    <cellStyle name="Note 4 3 2 2" xfId="1523"/>
    <cellStyle name="Note 4 3 3" xfId="880"/>
    <cellStyle name="Note 4 3 3 2" xfId="1524"/>
    <cellStyle name="Note 4 3 4" xfId="1525"/>
    <cellStyle name="Note 4 4" xfId="881"/>
    <cellStyle name="Note 4 4 2" xfId="882"/>
    <cellStyle name="Note 4 4 2 2" xfId="1526"/>
    <cellStyle name="Note 4 4 3" xfId="883"/>
    <cellStyle name="Note 4 4 3 2" xfId="1527"/>
    <cellStyle name="Note 4 4 4" xfId="1528"/>
    <cellStyle name="Note 4 5" xfId="884"/>
    <cellStyle name="Note 4 5 2" xfId="1529"/>
    <cellStyle name="Note 4 6" xfId="1530"/>
    <cellStyle name="Note 5" xfId="885"/>
    <cellStyle name="Note 5 2" xfId="886"/>
    <cellStyle name="Note 5 2 2" xfId="1531"/>
    <cellStyle name="Note 5 3" xfId="887"/>
    <cellStyle name="Note 5 3 2" xfId="1532"/>
    <cellStyle name="Note 5 4" xfId="1533"/>
    <cellStyle name="Note 6" xfId="888"/>
    <cellStyle name="Note 6 2" xfId="889"/>
    <cellStyle name="Note 6 2 2" xfId="1534"/>
    <cellStyle name="Note 6 3" xfId="890"/>
    <cellStyle name="Note 6 3 2" xfId="1535"/>
    <cellStyle name="Note 6 4" xfId="1536"/>
    <cellStyle name="Note 7" xfId="891"/>
    <cellStyle name="Note 7 2" xfId="892"/>
    <cellStyle name="Note 7 2 2" xfId="1537"/>
    <cellStyle name="Note 7 3" xfId="893"/>
    <cellStyle name="Note 7 3 2" xfId="1538"/>
    <cellStyle name="Note 7 4" xfId="1539"/>
    <cellStyle name="Note 8" xfId="894"/>
    <cellStyle name="Note 8 2" xfId="895"/>
    <cellStyle name="Note 8 2 2" xfId="1540"/>
    <cellStyle name="Note 8 3" xfId="1541"/>
    <cellStyle name="Number" xfId="896"/>
    <cellStyle name="Number 2" xfId="897"/>
    <cellStyle name="Number 3" xfId="898"/>
    <cellStyle name="Œ…‹æØ‚è [0.00]_laroux" xfId="899"/>
    <cellStyle name="Œ…‹æØ‚è_laroux" xfId="900"/>
    <cellStyle name="Output 2" xfId="901"/>
    <cellStyle name="Output 2 2" xfId="902"/>
    <cellStyle name="Output 2 2 2" xfId="903"/>
    <cellStyle name="Output 2 2 2 2" xfId="1542"/>
    <cellStyle name="Output 2 2 2 3" xfId="1543"/>
    <cellStyle name="Output 2 2 3" xfId="904"/>
    <cellStyle name="Output 2 2 3 2" xfId="1544"/>
    <cellStyle name="Output 2 2 4" xfId="905"/>
    <cellStyle name="Output 2 2 4 2" xfId="1545"/>
    <cellStyle name="Output 2 2 4 3" xfId="1546"/>
    <cellStyle name="Output 2 2 5" xfId="1547"/>
    <cellStyle name="Output 2 3" xfId="906"/>
    <cellStyle name="Output 2 3 2" xfId="907"/>
    <cellStyle name="Output 2 3 2 2" xfId="1548"/>
    <cellStyle name="Output 2 3 3" xfId="908"/>
    <cellStyle name="Output 2 3 3 2" xfId="1549"/>
    <cellStyle name="Output 2 3 4" xfId="1550"/>
    <cellStyle name="Output 2 4" xfId="909"/>
    <cellStyle name="Output 2 4 2" xfId="910"/>
    <cellStyle name="Output 2 4 2 2" xfId="1551"/>
    <cellStyle name="Output 2 4 3" xfId="911"/>
    <cellStyle name="Output 2 4 3 2" xfId="1552"/>
    <cellStyle name="Output 2 4 4" xfId="1553"/>
    <cellStyle name="Output 2 5" xfId="912"/>
    <cellStyle name="Output 2 5 2" xfId="1554"/>
    <cellStyle name="Output 2 6" xfId="1555"/>
    <cellStyle name="Output 2 7" xfId="1556"/>
    <cellStyle name="Output 2_DFC" xfId="1557"/>
    <cellStyle name="Output 3" xfId="913"/>
    <cellStyle name="Output 3 2" xfId="914"/>
    <cellStyle name="Output 3 2 2" xfId="915"/>
    <cellStyle name="Output 3 2 2 2" xfId="1558"/>
    <cellStyle name="Output 3 2 3" xfId="916"/>
    <cellStyle name="Output 3 2 3 2" xfId="1559"/>
    <cellStyle name="Output 3 2 4" xfId="1560"/>
    <cellStyle name="Output 3 3" xfId="917"/>
    <cellStyle name="Output 3 3 2" xfId="918"/>
    <cellStyle name="Output 3 3 2 2" xfId="1561"/>
    <cellStyle name="Output 3 3 3" xfId="919"/>
    <cellStyle name="Output 3 3 3 2" xfId="1562"/>
    <cellStyle name="Output 3 3 4" xfId="1563"/>
    <cellStyle name="Output 3 4" xfId="920"/>
    <cellStyle name="Output 3 4 2" xfId="921"/>
    <cellStyle name="Output 3 4 2 2" xfId="1564"/>
    <cellStyle name="Output 3 4 3" xfId="922"/>
    <cellStyle name="Output 3 4 3 2" xfId="1565"/>
    <cellStyle name="Output 3 4 4" xfId="1566"/>
    <cellStyle name="Output 3 5" xfId="923"/>
    <cellStyle name="Output 3 5 2" xfId="1567"/>
    <cellStyle name="Output 3 6" xfId="1568"/>
    <cellStyle name="Output 4" xfId="924"/>
    <cellStyle name="Output 4 2" xfId="925"/>
    <cellStyle name="Output 4 2 2" xfId="926"/>
    <cellStyle name="Output 4 2 2 2" xfId="1569"/>
    <cellStyle name="Output 4 2 3" xfId="927"/>
    <cellStyle name="Output 4 2 3 2" xfId="1570"/>
    <cellStyle name="Output 4 2 4" xfId="1571"/>
    <cellStyle name="Output 4 3" xfId="928"/>
    <cellStyle name="Output 4 3 2" xfId="929"/>
    <cellStyle name="Output 4 3 2 2" xfId="1572"/>
    <cellStyle name="Output 4 3 3" xfId="930"/>
    <cellStyle name="Output 4 3 3 2" xfId="1573"/>
    <cellStyle name="Output 4 3 4" xfId="1574"/>
    <cellStyle name="Output 4 4" xfId="931"/>
    <cellStyle name="Output 4 4 2" xfId="932"/>
    <cellStyle name="Output 4 4 2 2" xfId="1575"/>
    <cellStyle name="Output 4 4 3" xfId="933"/>
    <cellStyle name="Output 4 4 3 2" xfId="1576"/>
    <cellStyle name="Output 4 4 4" xfId="1577"/>
    <cellStyle name="Output 4 5" xfId="934"/>
    <cellStyle name="Output 4 5 2" xfId="1578"/>
    <cellStyle name="Output 4 6" xfId="1579"/>
    <cellStyle name="Output 5" xfId="935"/>
    <cellStyle name="Output 5 2" xfId="936"/>
    <cellStyle name="Output 5 2 2" xfId="1580"/>
    <cellStyle name="Output 5 3" xfId="937"/>
    <cellStyle name="Output 5 3 2" xfId="1581"/>
    <cellStyle name="Output 5 4" xfId="1582"/>
    <cellStyle name="Output 6" xfId="938"/>
    <cellStyle name="Output 6 2" xfId="939"/>
    <cellStyle name="Output 6 2 2" xfId="1583"/>
    <cellStyle name="Output 6 3" xfId="940"/>
    <cellStyle name="Output 6 3 2" xfId="1584"/>
    <cellStyle name="Output 6 4" xfId="1585"/>
    <cellStyle name="Output 7" xfId="941"/>
    <cellStyle name="Output 7 2" xfId="942"/>
    <cellStyle name="Output 7 2 2" xfId="1586"/>
    <cellStyle name="Output 7 3" xfId="943"/>
    <cellStyle name="Output 7 3 2" xfId="1587"/>
    <cellStyle name="Output 7 4" xfId="1588"/>
    <cellStyle name="Output 8" xfId="944"/>
    <cellStyle name="Output 8 2" xfId="1589"/>
    <cellStyle name="Page heading" xfId="945"/>
    <cellStyle name="Percent [0]" xfId="946"/>
    <cellStyle name="Percent [0] 2" xfId="1590"/>
    <cellStyle name="Percent [00]" xfId="947"/>
    <cellStyle name="Percent [00] 2" xfId="1591"/>
    <cellStyle name="Percent [2]" xfId="948"/>
    <cellStyle name="Percent [2] 2" xfId="1592"/>
    <cellStyle name="Percent 10" xfId="1593"/>
    <cellStyle name="Percent 11" xfId="1594"/>
    <cellStyle name="Percent 12" xfId="1595"/>
    <cellStyle name="Percent 2" xfId="949"/>
    <cellStyle name="Percent 2 2" xfId="950"/>
    <cellStyle name="Percent 2 2 2" xfId="951"/>
    <cellStyle name="Percent 2 3" xfId="952"/>
    <cellStyle name="Percent 2 3 2" xfId="953"/>
    <cellStyle name="Percent 2 4" xfId="954"/>
    <cellStyle name="Percent 2 4 2" xfId="955"/>
    <cellStyle name="Percent 2 5" xfId="956"/>
    <cellStyle name="Percent 3" xfId="957"/>
    <cellStyle name="Percent 3 2" xfId="958"/>
    <cellStyle name="Percent 3 3" xfId="1596"/>
    <cellStyle name="Percent 3 4" xfId="1597"/>
    <cellStyle name="Percent 4" xfId="959"/>
    <cellStyle name="Percent 5" xfId="960"/>
    <cellStyle name="Percent 5 2" xfId="1598"/>
    <cellStyle name="Percent 6" xfId="961"/>
    <cellStyle name="Percent 6 2" xfId="1599"/>
    <cellStyle name="Percent 7" xfId="962"/>
    <cellStyle name="Percent 8" xfId="1600"/>
    <cellStyle name="Percent 9" xfId="1601"/>
    <cellStyle name="PrePop Currency (0)" xfId="963"/>
    <cellStyle name="PrePop Currency (2)" xfId="964"/>
    <cellStyle name="PrePop Units (0)" xfId="965"/>
    <cellStyle name="PrePop Units (1)" xfId="966"/>
    <cellStyle name="PrePop Units (2)" xfId="967"/>
    <cellStyle name="provisional PN158/97" xfId="968"/>
    <cellStyle name="PSChar" xfId="969"/>
    <cellStyle name="PSDate" xfId="970"/>
    <cellStyle name="PSDec" xfId="971"/>
    <cellStyle name="PSHeading" xfId="972"/>
    <cellStyle name="PSInt" xfId="973"/>
    <cellStyle name="PSSpacer" xfId="974"/>
    <cellStyle name="P嗴_x000c_〘 ńバ঒〘 " xfId="975"/>
    <cellStyle name="P嗴_x000c_〘 ńバ঒〘  2" xfId="976"/>
    <cellStyle name="P嗴_x000c_〘 ńバ঒〘 _Main Allocation Sheet" xfId="977"/>
    <cellStyle name="SAPBEXstdData" xfId="978"/>
    <cellStyle name="SAPBEXstdData 2" xfId="979"/>
    <cellStyle name="SAPBEXstdData 2 2" xfId="980"/>
    <cellStyle name="SAPBEXstdData 2 2 2" xfId="1602"/>
    <cellStyle name="SAPBEXstdData 2 3" xfId="981"/>
    <cellStyle name="SAPBEXstdData 2 3 2" xfId="1603"/>
    <cellStyle name="SAPBEXstdData 2 4" xfId="1604"/>
    <cellStyle name="SAPBEXstdData 3" xfId="982"/>
    <cellStyle name="SAPBEXstdData 3 2" xfId="983"/>
    <cellStyle name="SAPBEXstdData 3 2 2" xfId="1605"/>
    <cellStyle name="SAPBEXstdData 3 3" xfId="984"/>
    <cellStyle name="SAPBEXstdData 3 3 2" xfId="1606"/>
    <cellStyle name="SAPBEXstdData 3 4" xfId="1607"/>
    <cellStyle name="SAPBEXstdData 4" xfId="985"/>
    <cellStyle name="SAPBEXstdData 4 2" xfId="986"/>
    <cellStyle name="SAPBEXstdData 4 2 2" xfId="1608"/>
    <cellStyle name="SAPBEXstdData 4 3" xfId="987"/>
    <cellStyle name="SAPBEXstdData 4 3 2" xfId="1609"/>
    <cellStyle name="SAPBEXstdData 4 4" xfId="1610"/>
    <cellStyle name="SAPBEXstdData 5" xfId="988"/>
    <cellStyle name="SAPBEXstdData 5 2" xfId="1611"/>
    <cellStyle name="SAPBEXstdData 6" xfId="1612"/>
    <cellStyle name="SAPBEXstdData 7" xfId="1613"/>
    <cellStyle name="Satisfaisant" xfId="989"/>
    <cellStyle name="Sheet Title" xfId="990"/>
    <cellStyle name="Sortie" xfId="991"/>
    <cellStyle name="Sortie 2" xfId="1614"/>
    <cellStyle name="Sortie 3" xfId="1615"/>
    <cellStyle name="Style 1" xfId="992"/>
    <cellStyle name="Style 1 2" xfId="993"/>
    <cellStyle name="Style 1 3" xfId="1616"/>
    <cellStyle name="Style 1_DFC" xfId="1617"/>
    <cellStyle name="Style 2" xfId="1618"/>
    <cellStyle name="Style 22" xfId="994"/>
    <cellStyle name="Style 23" xfId="995"/>
    <cellStyle name="Style 24" xfId="996"/>
    <cellStyle name="Style 25" xfId="997"/>
    <cellStyle name="Style 26" xfId="998"/>
    <cellStyle name="Style 27" xfId="999"/>
    <cellStyle name="sub" xfId="1000"/>
    <cellStyle name="table imported" xfId="1001"/>
    <cellStyle name="table imported 2" xfId="1002"/>
    <cellStyle name="table imported 2 2" xfId="1003"/>
    <cellStyle name="table sum" xfId="1004"/>
    <cellStyle name="table sum 2" xfId="1005"/>
    <cellStyle name="table sum 2 2" xfId="1006"/>
    <cellStyle name="table values" xfId="1007"/>
    <cellStyle name="table values 2" xfId="1008"/>
    <cellStyle name="table values 2 2" xfId="1009"/>
    <cellStyle name="Text Indent A" xfId="1010"/>
    <cellStyle name="Text Indent B" xfId="1011"/>
    <cellStyle name="Text Indent B 2" xfId="1619"/>
    <cellStyle name="Text Indent C" xfId="1012"/>
    <cellStyle name="Text Indent C 2" xfId="1620"/>
    <cellStyle name="Texte explicatif" xfId="1013"/>
    <cellStyle name="Title 2" xfId="1014"/>
    <cellStyle name="Title 3" xfId="1015"/>
    <cellStyle name="Title 4" xfId="1016"/>
    <cellStyle name="Title 5" xfId="1017"/>
    <cellStyle name="Titre" xfId="1018"/>
    <cellStyle name="Titre 1" xfId="1019"/>
    <cellStyle name="Titre 1 2" xfId="1621"/>
    <cellStyle name="Titre 2" xfId="1020"/>
    <cellStyle name="Titre 2 2" xfId="1622"/>
    <cellStyle name="Titre 3" xfId="1021"/>
    <cellStyle name="Titre 4" xfId="1022"/>
    <cellStyle name="Total 2" xfId="1023"/>
    <cellStyle name="Total 2 2" xfId="1024"/>
    <cellStyle name="Total 2 2 2" xfId="1025"/>
    <cellStyle name="Total 2 2 2 2" xfId="1623"/>
    <cellStyle name="Total 2 2 2 3" xfId="1624"/>
    <cellStyle name="Total 2 2 3" xfId="1026"/>
    <cellStyle name="Total 2 2 3 2" xfId="1625"/>
    <cellStyle name="Total 2 2 4" xfId="1027"/>
    <cellStyle name="Total 2 2 4 2" xfId="1626"/>
    <cellStyle name="Total 2 2 4 3" xfId="1627"/>
    <cellStyle name="Total 2 2 5" xfId="1628"/>
    <cellStyle name="Total 2 3" xfId="1028"/>
    <cellStyle name="Total 2 3 2" xfId="1029"/>
    <cellStyle name="Total 2 3 2 2" xfId="1629"/>
    <cellStyle name="Total 2 3 3" xfId="1030"/>
    <cellStyle name="Total 2 3 3 2" xfId="1630"/>
    <cellStyle name="Total 2 3 4" xfId="1631"/>
    <cellStyle name="Total 2 4" xfId="1031"/>
    <cellStyle name="Total 2 4 2" xfId="1032"/>
    <cellStyle name="Total 2 4 2 2" xfId="1632"/>
    <cellStyle name="Total 2 4 3" xfId="1033"/>
    <cellStyle name="Total 2 4 3 2" xfId="1633"/>
    <cellStyle name="Total 2 4 4" xfId="1634"/>
    <cellStyle name="Total 2 5" xfId="1034"/>
    <cellStyle name="Total 2 5 2" xfId="1635"/>
    <cellStyle name="Total 2 6" xfId="1636"/>
    <cellStyle name="Total 2 7" xfId="1637"/>
    <cellStyle name="Total 2_DFC" xfId="1638"/>
    <cellStyle name="Total 3" xfId="1035"/>
    <cellStyle name="Total 3 2" xfId="1036"/>
    <cellStyle name="Total 3 2 2" xfId="1037"/>
    <cellStyle name="Total 3 2 2 2" xfId="1639"/>
    <cellStyle name="Total 3 2 3" xfId="1038"/>
    <cellStyle name="Total 3 2 3 2" xfId="1640"/>
    <cellStyle name="Total 3 2 4" xfId="1641"/>
    <cellStyle name="Total 3 3" xfId="1039"/>
    <cellStyle name="Total 3 3 2" xfId="1040"/>
    <cellStyle name="Total 3 3 2 2" xfId="1642"/>
    <cellStyle name="Total 3 3 3" xfId="1041"/>
    <cellStyle name="Total 3 3 3 2" xfId="1643"/>
    <cellStyle name="Total 3 3 4" xfId="1644"/>
    <cellStyle name="Total 3 4" xfId="1042"/>
    <cellStyle name="Total 3 4 2" xfId="1043"/>
    <cellStyle name="Total 3 4 2 2" xfId="1645"/>
    <cellStyle name="Total 3 4 3" xfId="1044"/>
    <cellStyle name="Total 3 4 3 2" xfId="1646"/>
    <cellStyle name="Total 3 4 4" xfId="1647"/>
    <cellStyle name="Total 3 5" xfId="1045"/>
    <cellStyle name="Total 3 5 2" xfId="1648"/>
    <cellStyle name="Total 3 6" xfId="1649"/>
    <cellStyle name="Total 4" xfId="1046"/>
    <cellStyle name="Total 4 2" xfId="1047"/>
    <cellStyle name="Total 4 2 2" xfId="1048"/>
    <cellStyle name="Total 4 2 2 2" xfId="1650"/>
    <cellStyle name="Total 4 2 3" xfId="1049"/>
    <cellStyle name="Total 4 2 3 2" xfId="1651"/>
    <cellStyle name="Total 4 2 4" xfId="1652"/>
    <cellStyle name="Total 4 3" xfId="1050"/>
    <cellStyle name="Total 4 3 2" xfId="1051"/>
    <cellStyle name="Total 4 3 2 2" xfId="1653"/>
    <cellStyle name="Total 4 3 3" xfId="1052"/>
    <cellStyle name="Total 4 3 3 2" xfId="1654"/>
    <cellStyle name="Total 4 3 4" xfId="1655"/>
    <cellStyle name="Total 4 4" xfId="1053"/>
    <cellStyle name="Total 4 4 2" xfId="1054"/>
    <cellStyle name="Total 4 4 2 2" xfId="1656"/>
    <cellStyle name="Total 4 4 3" xfId="1055"/>
    <cellStyle name="Total 4 4 3 2" xfId="1657"/>
    <cellStyle name="Total 4 4 4" xfId="1658"/>
    <cellStyle name="Total 4 5" xfId="1056"/>
    <cellStyle name="Total 4 5 2" xfId="1659"/>
    <cellStyle name="Total 4 6" xfId="1660"/>
    <cellStyle name="Total 5" xfId="1057"/>
    <cellStyle name="Total 5 2" xfId="1058"/>
    <cellStyle name="Total 5 2 2" xfId="1661"/>
    <cellStyle name="Total 5 3" xfId="1059"/>
    <cellStyle name="Total 5 3 2" xfId="1662"/>
    <cellStyle name="Total 5 4" xfId="1663"/>
    <cellStyle name="Total 6" xfId="1060"/>
    <cellStyle name="Total 6 2" xfId="1061"/>
    <cellStyle name="Total 6 2 2" xfId="1664"/>
    <cellStyle name="Total 6 3" xfId="1062"/>
    <cellStyle name="Total 6 3 2" xfId="1665"/>
    <cellStyle name="Total 6 4" xfId="1666"/>
    <cellStyle name="Total 7" xfId="1063"/>
    <cellStyle name="Total 7 2" xfId="1064"/>
    <cellStyle name="Total 7 2 2" xfId="1667"/>
    <cellStyle name="Total 7 3" xfId="1065"/>
    <cellStyle name="Total 7 3 2" xfId="1668"/>
    <cellStyle name="Total 7 4" xfId="1669"/>
    <cellStyle name="Total 8" xfId="1066"/>
    <cellStyle name="Total 8 2" xfId="1670"/>
    <cellStyle name="TotalStyleCurrency" xfId="1067"/>
    <cellStyle name="TotalStyleText" xfId="1068"/>
    <cellStyle name="u5shares" xfId="1069"/>
    <cellStyle name="Variable assumptions" xfId="1070"/>
    <cellStyle name="Vérification" xfId="1071"/>
    <cellStyle name="Vérification 2" xfId="1671"/>
    <cellStyle name="Warning Text 2" xfId="1072"/>
    <cellStyle name="Warning Text 2 2" xfId="1073"/>
    <cellStyle name="Warning Text 2_DFC" xfId="1672"/>
    <cellStyle name="Warning Text 3" xfId="1074"/>
    <cellStyle name="Warning Text 4" xfId="1075"/>
    <cellStyle name="Warning Text 5" xfId="107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externalLink" Target="externalLinks/externalLink24.xml"/><Relationship Id="rId39" Type="http://schemas.openxmlformats.org/officeDocument/2006/relationships/externalLink" Target="externalLinks/externalLink37.xml"/><Relationship Id="rId21" Type="http://schemas.openxmlformats.org/officeDocument/2006/relationships/externalLink" Target="externalLinks/externalLink19.xml"/><Relationship Id="rId34" Type="http://schemas.openxmlformats.org/officeDocument/2006/relationships/externalLink" Target="externalLinks/externalLink32.xml"/><Relationship Id="rId42" Type="http://schemas.openxmlformats.org/officeDocument/2006/relationships/externalLink" Target="externalLinks/externalLink40.xml"/><Relationship Id="rId47" Type="http://schemas.openxmlformats.org/officeDocument/2006/relationships/externalLink" Target="externalLinks/externalLink45.xml"/><Relationship Id="rId50" Type="http://schemas.openxmlformats.org/officeDocument/2006/relationships/externalLink" Target="externalLinks/externalLink48.xml"/><Relationship Id="rId55" Type="http://schemas.openxmlformats.org/officeDocument/2006/relationships/sharedStrings" Target="sharedStrings.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 Id="rId46" Type="http://schemas.openxmlformats.org/officeDocument/2006/relationships/externalLink" Target="externalLinks/externalLink44.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29" Type="http://schemas.openxmlformats.org/officeDocument/2006/relationships/externalLink" Target="externalLinks/externalLink27.xml"/><Relationship Id="rId41" Type="http://schemas.openxmlformats.org/officeDocument/2006/relationships/externalLink" Target="externalLinks/externalLink39.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externalLink" Target="externalLinks/externalLink30.xml"/><Relationship Id="rId37" Type="http://schemas.openxmlformats.org/officeDocument/2006/relationships/externalLink" Target="externalLinks/externalLink35.xml"/><Relationship Id="rId40" Type="http://schemas.openxmlformats.org/officeDocument/2006/relationships/externalLink" Target="externalLinks/externalLink38.xml"/><Relationship Id="rId45" Type="http://schemas.openxmlformats.org/officeDocument/2006/relationships/externalLink" Target="externalLinks/externalLink43.xml"/><Relationship Id="rId53" Type="http://schemas.openxmlformats.org/officeDocument/2006/relationships/theme" Target="theme/theme1.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externalLink" Target="externalLinks/externalLink34.xml"/><Relationship Id="rId49" Type="http://schemas.openxmlformats.org/officeDocument/2006/relationships/externalLink" Target="externalLinks/externalLink47.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externalLink" Target="externalLinks/externalLink29.xml"/><Relationship Id="rId44" Type="http://schemas.openxmlformats.org/officeDocument/2006/relationships/externalLink" Target="externalLinks/externalLink42.xml"/><Relationship Id="rId52" Type="http://schemas.openxmlformats.org/officeDocument/2006/relationships/externalLink" Target="externalLinks/externalLink50.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43" Type="http://schemas.openxmlformats.org/officeDocument/2006/relationships/externalLink" Target="externalLinks/externalLink41.xml"/><Relationship Id="rId48" Type="http://schemas.openxmlformats.org/officeDocument/2006/relationships/externalLink" Target="externalLinks/externalLink46.xml"/><Relationship Id="rId56" Type="http://schemas.openxmlformats.org/officeDocument/2006/relationships/calcChain" Target="calcChain.xml"/><Relationship Id="rId8" Type="http://schemas.openxmlformats.org/officeDocument/2006/relationships/externalLink" Target="externalLinks/externalLink6.xml"/><Relationship Id="rId51" Type="http://schemas.openxmlformats.org/officeDocument/2006/relationships/externalLink" Target="externalLinks/externalLink49.xml"/><Relationship Id="rId3"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rsan03\lid\Recurrent%20Funding\Recurrent%202004-05\Passporting\Passporting%20Calulation%20Spreadsheet\Passporting0405_baselineFINAL2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FEE-LON-072\USERS\SSAs-EFS\2003-04\Final%20SSAs\Final%20model\model_HTv1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Cycle%208%20-%202016-17%20RESTORED\APT\2016.17%20January%20APT\201617_P2_APT_302_Barnet%20Working%20version.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DAR\2002\Transformation%20Model\Transformation_Model_16_08_02.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School%20Funding\Cycle%205A-2013-14\EFA%20returns\Gold%20Jan%202013%20EFA%20return\Working%20documents\Copy%20of%20LA_302_Jan13_Additional_Data_FINALv4%20+%20Notional%20SEN.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School%20Funding\Cycle%205A-2013-14\Modelling\Formula%20Funding%20Review\Modelling%20for%2013-14\Scenario%204%20-%20FSM.LUMP.EAL.MOB%20CAPPED%2024.9.12.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SEN\SENAM\Zahid%20Aftab\Chris%20Aston\All%20ARP's%20&amp;%20Special%20schools%20Oct%202013\term2-spring%202014\School%20returns\SEN13_Barnet%20Blank.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P:\SHAREDACCY\Budget%20and%20Forward%20Plan%202011-12\Budget%20Book\Service%20Forward%20Plans%202011-12b(formatted).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IFLADiv\Capital\Condition\RB%20Level%20Allocations%20Model\20150112%20Maintenance%20Options%20Model%20v3.6%20(revised%20budget)%20CSOP.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K:\Surplus2000\Surplus%20Analysis%202000.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School%20Funding\Cycle%206A-2014-15\DSG%20&amp;%20Schools%20Budget\Schools%20Budget%202014-15%20@%2013%20Mar%20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chools%20accountancy\Bank%20Account%20Funding\2008-09\Option%20D\Funding%20Option%20D%202008-09%20TEST.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School%20Funding\Cycle%207%20-%202015-16\EOY%20adjustments\EOYReport97%20V8.0%20@%2019Jan16%20170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School%20Funding/Cycle%207%20-%202015-16/EOY%20adjustments/Gold/Copy%20of%20EOYReport15-16%20V8.2%20@%2022Mar%20for%20web.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School%20Funding\Cycle%205A-2013-14\DSG%20Cost%20centres\DSG%20Cost%20centres%20@%203%20July%2013.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lbb2prnv1\Accountancy\Childrens%20and%20Adults\S251\S251%202011-12%20Budget\Working%20Papers\Sap%20download%20@%2010.03.201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Documents%20and%20Settings\carol.beckman\Local%20Settings\Temp\wz38ef\OReport%201011.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Work%20in%20Progress/Copy%20of%20JulReport1617-Version2.3%20@%205Jul2016.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C:\STRB\STRB98\TABLES\TABLE21\TABLE21\VACANCY.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C:\Schools%20Services\Fair%20Funding\Children%20in%20Need\Children%20in%20Need%200910\Funding%20Sheets\Children%20in%20Need%20funding%20@%2013%20Oct.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School%20Funding\Cycle%207%20-%202015-16\APT%202015-16\Jan%202015%20APT\201516_01_APT_302_Barnet_20.1.15.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C:\School%20Funding\Cycle%206A-2014-15\DecemberAdjustments\Gold\DReport%20@23%20Dec1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ietemp\Temporary%20Internet%20Files\OLK2E\pupil%20number%20tool_v0.1_140206.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C:\SEN\SENAM\Budget%20Monitoring\Financial%20Year%202012-13\Monthly%20Monitoring%20Figures%202012-13\Month%206\1.%20Placements\SEN%20Placements%20&amp;%20Provisions%20Budget%202012-13%20(Mth6).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School%20Funding\Cycle%205A-2013-14\High%20Needs\302_HNPPlaceDataChecking%20-%20submission.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C:\Cycle1AFinal\BS0607.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School%20Funding\Cycle%205A-2013-14\Baseline%20data\302_Baselines_Oct12%20(Revised)%20(2)@5Dec12.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Schools%20Services\Fair%20Funding\Cycle3A-2011-12\Provisionals\EReport1011%20@14FEB1430.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School%20Funding\Cycle%207%20-%202015-16\APT%202015-16\WIP%20201516_10_APT_302_Barnet_v2%20@%2001.09.14.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C:\School%20Funding\Cycle%208%20-%202016-17%20RESTORED\DSG%20and%20Schools%20Budget%202016-17\Version%205%20workings\Budget%20Preparation%20V5%202016-17@14Jan16.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C:\School%20Funding\Cycle%206A-2014-15\Early%20Years\Spring15%20balance\GOLD\2014-15%20SPRABAL%2019.3.2015%20@%2015.00.xlsm"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C:\School%20Funding\Cycle%205A-2013-14\DSG%20and%20Schools%20Budget\Dedicated%20Schools%20Grant%202013-14%20reconciliations.xlsx"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Users\cinzana.khan\AppData\Local\Temp\Temp1_DecReport97%20V7.0%20@%2021Dec15%201500%20(20).zip\DecReport97%20V7.0%20@%2021Dec15%2015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School%20Funding\Cycle%206A-2014-15\APT%202014-15\Jan2014%20APT\201415_APT_302_Barnet.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lbbarnet\School%20Funding\Cycle%207%20-%202015-16\EOY%20adjustments\Gold\Copy%20of%20EOYReport15-16%20V8.2%20@%2022Mar%20for%20web.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C:\School%20Funding\Cycle%206A-2014-15\BudgetMonitoring\SEN\SEN%20Placements%201415%20Mth%2005%20LJB.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C:\School%20Funding\Cycle%205A-2013-14\SummerAdjustments\Exclusions-%20Copy%20of%20For%20Carols%20Sept%2013%20Adj.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C:\School%20Funding\Cycle%208%20-%202016-17%20RESTORED\DSG%20and%20Schools%20Budget%202016-17\Version%203%20workings\Pupil%20Growth.xlsm"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C:\Cycle2B-2009-10\Original\Standards%20Funds\SSG%202008-11%20-%20SSG%20LA%20calculator%20@%203%20Mar.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lbb2prnv1\Accountancy\Education%20Accountancy\S52\S251%202010-11%20Budget\Working%20Papers\SAP%20Download%20at%2024.02.2010.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C:\S52%20budget%202003-04\2003%20Comparative%20Tables\Reserve%20Power\ReservePowersLEASpreadsheets\January%20Model\ResPowerLEASheetsv0.12_180103_withWholeTable.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C:\Users\rwilliamson1\AppData\Local\Microsoft\Windows\Temporary%20Internet%20Files\Content.Outlook\COR5P5K2\Capital%20Allocations%20DFC%202014-15%20Macro%20v1.0.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C:\Schools%20Services\Fair%20Funding\Cycle3A-2011-12\Provisionals\PTfunding%201112@17Feb1000.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C:\Users\carol.beckman\AppData\Local\Temp\Temp1_JunReport1617-Version2.2%20@%2023Jun2016.zip\JulyReport1617-Version3.1%20@%2028Jun201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School%20Funding\Cycle%208%20-%202016-17%20RESTORED\APT\2016.17%20January%20APT\201617_P2_APT_302_Barnet%20Working%20version.xlsx"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C:\Schools%20accountancy\Excluded%20Pupils\2010-11\Excluded%20Pupil%20Detail%202010%20-11.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AR\2002\SWGE\SWGE2002_final_03-12-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AR\2002\SWGE\SWGE_DAR_27_02_02ab.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Cycle2B-2009-10\EOY\Standards%20Funds\SF0910%20EOY%20@%2015%20Mar.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Pupil%20Premium/June%2016%20PP%20LA%20school%20level%20&amp;%20AP%20LA%20level-%20Barnet%20WIP%20July%20Adjustmen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 Summary "/>
      <sheetName val="Passporting Calculation Sheet"/>
      <sheetName val="Provisional Budget"/>
      <sheetName val="Adjustments"/>
      <sheetName val="Data Sheet"/>
      <sheetName val="Summaries"/>
      <sheetName val="2004-05 FINAL EIC"/>
      <sheetName val="2004-05 Provisiona EFSS FIGURES"/>
      <sheetName val="2004-05 Final EFSS Figures"/>
      <sheetName val="Running info"/>
      <sheetName val="Passporting 2004-05"/>
      <sheetName val="SB"/>
      <sheetName val="LSC"/>
      <sheetName val="SHORTNAMES"/>
      <sheetName val="Just Passporting"/>
      <sheetName val="Erro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
      <sheetName val="LEA profile"/>
      <sheetName val="02-03 UCs"/>
      <sheetName val="02-03 historic data"/>
      <sheetName val="02-03 actual ssa"/>
      <sheetName val="02-03 adj. baseline"/>
      <sheetName val="02-03-04 Pupil # by LEA profile"/>
      <sheetName val="03-04 HCP pupils"/>
      <sheetName val="03-04 Pupil nos"/>
      <sheetName val="03-04 LEA pupils"/>
      <sheetName val="03-04 Y&amp;C popn"/>
      <sheetName val="03-04 Sparsity"/>
      <sheetName val="03-04 ACA"/>
      <sheetName val="03-04 Raw AEN data"/>
      <sheetName val="03-04 AEN FSM adj &amp; wgts"/>
      <sheetName val="03-04 AEN indices"/>
      <sheetName val="03-04 Control totals"/>
      <sheetName val="03-04 Pensions transfer"/>
      <sheetName val="03-04 Unit costs"/>
      <sheetName val="03-04 Main calcs"/>
      <sheetName val="03-04 summary-predamping  "/>
      <sheetName val="03-04 predamped breakdown"/>
      <sheetName val="03-04 damping"/>
      <sheetName val="03-04 summary-postdamping "/>
      <sheetName val="03-04 LEA damping breakdown"/>
      <sheetName val="03-04 post damping breakdown"/>
      <sheetName val="Comparison 03-04 vs 02-03"/>
      <sheetName val="Time series comparisons"/>
      <sheetName val="Comp.chart"/>
      <sheetName val="03-04 alternative presentation"/>
      <sheetName val="Forecasts"/>
      <sheetName val="Final settlement rounding"/>
      <sheetName val="Parameters"/>
      <sheetName val="Data sources"/>
      <sheetName val="V2-03-04 predamped breakdown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4">
          <cell r="E4">
            <v>3.5</v>
          </cell>
          <cell r="G4">
            <v>3.5</v>
          </cell>
        </row>
      </sheetData>
      <sheetData sheetId="12" refreshError="1"/>
      <sheetData sheetId="13" refreshError="1"/>
      <sheetData sheetId="14" refreshError="1"/>
      <sheetData sheetId="15" refreshError="1"/>
      <sheetData sheetId="16" refreshError="1"/>
      <sheetData sheetId="17" refreshError="1"/>
      <sheetData sheetId="18" refreshError="1">
        <row r="7">
          <cell r="D7">
            <v>1.0349999999999999</v>
          </cell>
        </row>
      </sheetData>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Cover"/>
      <sheetName val="Schools Block Data"/>
      <sheetName val="15-16 submitted baselines"/>
      <sheetName val="15-16 submitted HN places"/>
      <sheetName val="Inputs &amp; Adjustments"/>
      <sheetName val="Local Factors"/>
      <sheetName val="Adjusted Factors"/>
      <sheetName val="15-16 final baselines"/>
      <sheetName val="Commentary"/>
      <sheetName val="Proforma"/>
      <sheetName val="De Delegation"/>
      <sheetName val="New ISB"/>
      <sheetName val="School level SB"/>
      <sheetName val="Recoupment"/>
      <sheetName val="Validation sheet"/>
    </sheetNames>
    <sheetDataSet>
      <sheetData sheetId="0"/>
      <sheetData sheetId="1"/>
      <sheetData sheetId="2">
        <row r="4">
          <cell r="B4" t="str">
            <v>LAESTAB</v>
          </cell>
        </row>
      </sheetData>
      <sheetData sheetId="3"/>
      <sheetData sheetId="4"/>
      <sheetData sheetId="5">
        <row r="5">
          <cell r="G5" t="str">
            <v>LAESTAB</v>
          </cell>
        </row>
      </sheetData>
      <sheetData sheetId="6">
        <row r="5">
          <cell r="AB5">
            <v>0</v>
          </cell>
        </row>
      </sheetData>
      <sheetData sheetId="7"/>
      <sheetData sheetId="8"/>
      <sheetData sheetId="9"/>
      <sheetData sheetId="10">
        <row r="9">
          <cell r="E9" t="str">
            <v>No</v>
          </cell>
        </row>
      </sheetData>
      <sheetData sheetId="11">
        <row r="8">
          <cell r="V8">
            <v>4.67</v>
          </cell>
        </row>
      </sheetData>
      <sheetData sheetId="12">
        <row r="5">
          <cell r="AC5">
            <v>14030000</v>
          </cell>
        </row>
      </sheetData>
      <sheetData sheetId="13"/>
      <sheetData sheetId="14"/>
      <sheetData sheetId="15"/>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e details"/>
      <sheetName val="Table3"/>
      <sheetName val="T3 Comparison with last year"/>
      <sheetName val="Fudges"/>
      <sheetName val="Summary of Expenditure"/>
      <sheetName val="Summary of Checks"/>
      <sheetName val="Nursery"/>
      <sheetName val="Primary"/>
      <sheetName val="Secondary"/>
      <sheetName val="Special"/>
      <sheetName val="Pupil Support"/>
      <sheetName val="Ind. School Fees"/>
      <sheetName val="Teacher Dev."/>
      <sheetName val="Meals and Milk (Other Schools)"/>
      <sheetName val="Schools Transport"/>
      <sheetName val="Other Support Services"/>
      <sheetName val="Other Schools Summary"/>
      <sheetName val="Adult Education"/>
      <sheetName val="Youth Service"/>
      <sheetName val="Discretionary Awards"/>
      <sheetName val="Other Transport"/>
      <sheetName val="Other FE Sector Summary"/>
      <sheetName val="Central Administartion"/>
      <sheetName val="Other Community Services"/>
      <sheetName val="Other Education Sector Summary"/>
      <sheetName val="PRC"/>
      <sheetName val="Removing Milk"/>
      <sheetName val="Split Under Fives from Primary"/>
      <sheetName val="Split Under Fives PVI"/>
      <sheetName val="NEG for PVI Split"/>
      <sheetName val="EMA Split"/>
      <sheetName val="TALL3"/>
      <sheetName val="TALL8"/>
      <sheetName val="Proportions"/>
      <sheetName val="Tallies Summ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Cover"/>
      <sheetName val="B) 12-13 Baselines"/>
      <sheetName val="C) Factors"/>
      <sheetName val="D) New ISB"/>
      <sheetName val="E) Local Factors"/>
      <sheetName val="F) New Delegation Control"/>
      <sheetName val="G) De Delegation"/>
      <sheetName val="Look Up"/>
      <sheetName val="H) Commentary"/>
      <sheetName val="I) Proforma"/>
      <sheetName val="New delegation by school"/>
      <sheetName val="ISB summary by school"/>
      <sheetName val="Adjusted Factors"/>
    </sheetNames>
    <sheetDataSet>
      <sheetData sheetId="0"/>
      <sheetData sheetId="1">
        <row r="4">
          <cell r="A4">
            <v>101257</v>
          </cell>
        </row>
      </sheetData>
      <sheetData sheetId="2">
        <row r="4">
          <cell r="F4">
            <v>1</v>
          </cell>
        </row>
      </sheetData>
      <sheetData sheetId="3"/>
      <sheetData sheetId="4">
        <row r="4">
          <cell r="E4">
            <v>0</v>
          </cell>
        </row>
      </sheetData>
      <sheetData sheetId="5"/>
      <sheetData sheetId="6"/>
      <sheetData sheetId="7"/>
      <sheetData sheetId="8"/>
      <sheetData sheetId="9">
        <row r="59">
          <cell r="C59">
            <v>1.4999999999999999E-2</v>
          </cell>
        </row>
      </sheetData>
      <sheetData sheetId="10"/>
      <sheetData sheetId="11"/>
      <sheetData sheetId="12">
        <row r="4">
          <cell r="D4">
            <v>374</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Version Control"/>
      <sheetName val="Input Data"/>
      <sheetName val="12-13 LA Table"/>
      <sheetName val="12-13 Table 4"/>
      <sheetName val="12-13 Baselines"/>
      <sheetName val="Local Factors"/>
      <sheetName val="Factors"/>
      <sheetName val="New Delegation Control"/>
      <sheetName val="Control Sheet"/>
      <sheetName val="New ISB"/>
      <sheetName val="De Delegation"/>
      <sheetName val="Summary Data"/>
      <sheetName val="Pro Forma"/>
      <sheetName val="Pro Forma Commentary"/>
      <sheetName val="Look Up"/>
      <sheetName val="Chart_Data"/>
      <sheetName val="References"/>
      <sheetName val="YearGroups prov"/>
    </sheetNames>
    <sheetDataSet>
      <sheetData sheetId="0"/>
      <sheetData sheetId="1"/>
      <sheetData sheetId="2"/>
      <sheetData sheetId="3"/>
      <sheetData sheetId="4"/>
      <sheetData sheetId="5">
        <row r="1">
          <cell r="K1" t="str">
            <v>12-13 Adjusted SBS</v>
          </cell>
        </row>
      </sheetData>
      <sheetData sheetId="6">
        <row r="1">
          <cell r="A1" t="str">
            <v>URN</v>
          </cell>
        </row>
      </sheetData>
      <sheetData sheetId="7">
        <row r="2">
          <cell r="A2" t="str">
            <v>URN</v>
          </cell>
        </row>
        <row r="3">
          <cell r="A3">
            <v>3022000</v>
          </cell>
        </row>
        <row r="4">
          <cell r="A4">
            <v>3022002</v>
          </cell>
        </row>
        <row r="5">
          <cell r="A5">
            <v>3022003</v>
          </cell>
        </row>
        <row r="6">
          <cell r="A6">
            <v>3022007</v>
          </cell>
        </row>
        <row r="7">
          <cell r="A7">
            <v>3022008</v>
          </cell>
        </row>
        <row r="8">
          <cell r="A8">
            <v>3022009</v>
          </cell>
        </row>
        <row r="9">
          <cell r="A9">
            <v>3022010</v>
          </cell>
        </row>
        <row r="10">
          <cell r="A10">
            <v>3022011</v>
          </cell>
        </row>
        <row r="11">
          <cell r="A11">
            <v>3022014</v>
          </cell>
        </row>
        <row r="12">
          <cell r="A12">
            <v>3022015</v>
          </cell>
        </row>
        <row r="13">
          <cell r="A13">
            <v>3022016</v>
          </cell>
        </row>
        <row r="14">
          <cell r="A14">
            <v>3022017</v>
          </cell>
        </row>
        <row r="15">
          <cell r="A15">
            <v>3022018</v>
          </cell>
        </row>
        <row r="16">
          <cell r="A16">
            <v>3022019</v>
          </cell>
        </row>
        <row r="17">
          <cell r="A17">
            <v>3022021</v>
          </cell>
        </row>
        <row r="18">
          <cell r="A18">
            <v>3022022</v>
          </cell>
        </row>
        <row r="19">
          <cell r="A19">
            <v>3022023</v>
          </cell>
        </row>
        <row r="20">
          <cell r="A20">
            <v>3022024</v>
          </cell>
        </row>
        <row r="21">
          <cell r="A21">
            <v>3022025</v>
          </cell>
        </row>
        <row r="22">
          <cell r="A22">
            <v>3022026</v>
          </cell>
        </row>
        <row r="23">
          <cell r="A23">
            <v>3022027</v>
          </cell>
        </row>
        <row r="24">
          <cell r="A24">
            <v>3022028</v>
          </cell>
        </row>
        <row r="25">
          <cell r="A25">
            <v>3022029</v>
          </cell>
        </row>
        <row r="26">
          <cell r="A26">
            <v>3022030</v>
          </cell>
        </row>
        <row r="27">
          <cell r="A27">
            <v>3022031</v>
          </cell>
        </row>
        <row r="28">
          <cell r="A28">
            <v>3022032</v>
          </cell>
        </row>
        <row r="29">
          <cell r="A29">
            <v>3022036</v>
          </cell>
        </row>
        <row r="30">
          <cell r="A30">
            <v>3022037</v>
          </cell>
        </row>
        <row r="31">
          <cell r="A31">
            <v>3022042</v>
          </cell>
        </row>
        <row r="32">
          <cell r="A32">
            <v>3022043</v>
          </cell>
        </row>
        <row r="33">
          <cell r="A33">
            <v>3022044</v>
          </cell>
        </row>
        <row r="34">
          <cell r="A34">
            <v>3022045</v>
          </cell>
        </row>
        <row r="35">
          <cell r="A35">
            <v>3022052</v>
          </cell>
        </row>
        <row r="36">
          <cell r="A36">
            <v>3022054</v>
          </cell>
        </row>
        <row r="37">
          <cell r="A37">
            <v>3022055</v>
          </cell>
        </row>
        <row r="38">
          <cell r="A38">
            <v>3022056</v>
          </cell>
        </row>
        <row r="39">
          <cell r="A39">
            <v>3022057</v>
          </cell>
        </row>
        <row r="40">
          <cell r="A40">
            <v>3022060</v>
          </cell>
        </row>
        <row r="41">
          <cell r="A41">
            <v>3022067</v>
          </cell>
        </row>
        <row r="42">
          <cell r="A42">
            <v>3022070</v>
          </cell>
        </row>
        <row r="43">
          <cell r="A43">
            <v>3022071</v>
          </cell>
        </row>
        <row r="44">
          <cell r="A44">
            <v>3022072</v>
          </cell>
        </row>
        <row r="45">
          <cell r="A45">
            <v>3022073</v>
          </cell>
        </row>
        <row r="46">
          <cell r="A46">
            <v>3022074</v>
          </cell>
        </row>
        <row r="47">
          <cell r="A47">
            <v>3022076</v>
          </cell>
        </row>
        <row r="48">
          <cell r="A48">
            <v>3022077</v>
          </cell>
        </row>
        <row r="49">
          <cell r="A49">
            <v>3022078</v>
          </cell>
        </row>
        <row r="50">
          <cell r="A50">
            <v>3022079</v>
          </cell>
        </row>
        <row r="51">
          <cell r="A51">
            <v>3023300</v>
          </cell>
        </row>
        <row r="52">
          <cell r="A52">
            <v>3023302</v>
          </cell>
        </row>
        <row r="53">
          <cell r="A53">
            <v>3023304</v>
          </cell>
        </row>
        <row r="54">
          <cell r="A54">
            <v>3023305</v>
          </cell>
        </row>
        <row r="55">
          <cell r="A55">
            <v>3023307</v>
          </cell>
        </row>
        <row r="56">
          <cell r="A56">
            <v>3023309</v>
          </cell>
        </row>
        <row r="57">
          <cell r="A57">
            <v>3023311</v>
          </cell>
        </row>
        <row r="58">
          <cell r="A58">
            <v>3023312</v>
          </cell>
        </row>
        <row r="59">
          <cell r="A59">
            <v>3023313</v>
          </cell>
        </row>
        <row r="60">
          <cell r="A60">
            <v>3023314</v>
          </cell>
        </row>
        <row r="61">
          <cell r="A61">
            <v>3023315</v>
          </cell>
        </row>
        <row r="62">
          <cell r="A62">
            <v>3023316</v>
          </cell>
        </row>
        <row r="63">
          <cell r="A63">
            <v>3023317</v>
          </cell>
        </row>
        <row r="64">
          <cell r="A64">
            <v>3023500</v>
          </cell>
        </row>
        <row r="65">
          <cell r="A65">
            <v>3023501</v>
          </cell>
        </row>
        <row r="66">
          <cell r="A66">
            <v>3023502</v>
          </cell>
        </row>
        <row r="67">
          <cell r="A67">
            <v>3023504</v>
          </cell>
        </row>
        <row r="68">
          <cell r="A68">
            <v>3023506</v>
          </cell>
        </row>
        <row r="69">
          <cell r="A69">
            <v>3023507</v>
          </cell>
        </row>
        <row r="70">
          <cell r="A70">
            <v>3023508</v>
          </cell>
        </row>
        <row r="71">
          <cell r="A71">
            <v>3023509</v>
          </cell>
        </row>
        <row r="72">
          <cell r="A72">
            <v>3023510</v>
          </cell>
        </row>
        <row r="73">
          <cell r="A73">
            <v>3023511</v>
          </cell>
        </row>
        <row r="74">
          <cell r="A74">
            <v>3023512</v>
          </cell>
        </row>
        <row r="75">
          <cell r="A75">
            <v>3023513</v>
          </cell>
        </row>
        <row r="76">
          <cell r="A76">
            <v>3023514</v>
          </cell>
        </row>
        <row r="77">
          <cell r="A77">
            <v>3023515</v>
          </cell>
        </row>
        <row r="78">
          <cell r="A78">
            <v>3023516</v>
          </cell>
        </row>
        <row r="79">
          <cell r="A79">
            <v>3023518</v>
          </cell>
        </row>
        <row r="80">
          <cell r="A80">
            <v>3023519</v>
          </cell>
        </row>
        <row r="81">
          <cell r="A81">
            <v>3023520</v>
          </cell>
        </row>
        <row r="82">
          <cell r="A82">
            <v>3023521</v>
          </cell>
        </row>
        <row r="83">
          <cell r="A83">
            <v>3023522</v>
          </cell>
        </row>
        <row r="84">
          <cell r="A84">
            <v>3023523</v>
          </cell>
        </row>
        <row r="85">
          <cell r="A85">
            <v>3023524</v>
          </cell>
        </row>
        <row r="86">
          <cell r="A86">
            <v>3025200</v>
          </cell>
        </row>
        <row r="87">
          <cell r="A87">
            <v>3025201</v>
          </cell>
        </row>
        <row r="88">
          <cell r="A88">
            <v>3025948</v>
          </cell>
        </row>
        <row r="89">
          <cell r="A89">
            <v>3025949</v>
          </cell>
        </row>
        <row r="90">
          <cell r="A90">
            <v>3024003</v>
          </cell>
        </row>
        <row r="91">
          <cell r="A91">
            <v>3024009</v>
          </cell>
        </row>
        <row r="92">
          <cell r="A92">
            <v>3024012</v>
          </cell>
        </row>
        <row r="93">
          <cell r="A93">
            <v>3024208</v>
          </cell>
        </row>
        <row r="94">
          <cell r="A94">
            <v>3024210</v>
          </cell>
        </row>
        <row r="95">
          <cell r="A95">
            <v>3024211</v>
          </cell>
        </row>
        <row r="96">
          <cell r="A96">
            <v>3024212</v>
          </cell>
        </row>
        <row r="97">
          <cell r="A97">
            <v>3024215</v>
          </cell>
        </row>
        <row r="98">
          <cell r="A98">
            <v>3024752</v>
          </cell>
        </row>
        <row r="99">
          <cell r="A99">
            <v>3025400</v>
          </cell>
        </row>
        <row r="100">
          <cell r="A100">
            <v>3025401</v>
          </cell>
        </row>
        <row r="101">
          <cell r="A101">
            <v>3025402</v>
          </cell>
        </row>
        <row r="102">
          <cell r="A102">
            <v>3025403</v>
          </cell>
        </row>
        <row r="103">
          <cell r="A103">
            <v>3025404</v>
          </cell>
        </row>
        <row r="104">
          <cell r="A104">
            <v>3025405</v>
          </cell>
        </row>
        <row r="105">
          <cell r="A105">
            <v>3025406</v>
          </cell>
        </row>
        <row r="106">
          <cell r="A106">
            <v>3025407</v>
          </cell>
        </row>
        <row r="107">
          <cell r="A107">
            <v>3025408</v>
          </cell>
        </row>
        <row r="108">
          <cell r="A108">
            <v>3025409</v>
          </cell>
        </row>
        <row r="109">
          <cell r="A109">
            <v>3025427</v>
          </cell>
        </row>
      </sheetData>
      <sheetData sheetId="8"/>
      <sheetData sheetId="9">
        <row r="4">
          <cell r="K4">
            <v>1</v>
          </cell>
        </row>
      </sheetData>
      <sheetData sheetId="10"/>
      <sheetData sheetId="11"/>
      <sheetData sheetId="12"/>
      <sheetData sheetId="13"/>
      <sheetData sheetId="14"/>
      <sheetData sheetId="15"/>
      <sheetData sheetId="16"/>
      <sheetData sheetId="17"/>
      <sheetData sheetId="18"/>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elcome"/>
      <sheetName val="Overview"/>
      <sheetName val="Guidance"/>
      <sheetName val="Classifications"/>
      <sheetName val="A"/>
      <sheetName val="B1"/>
      <sheetName val="B2"/>
      <sheetName val="Submit"/>
      <sheetName val="Members"/>
      <sheetName val="data"/>
    </sheetNames>
    <sheetDataSet>
      <sheetData sheetId="0"/>
      <sheetData sheetId="1"/>
      <sheetData sheetId="2"/>
      <sheetData sheetId="3" refreshError="1">
        <row r="19">
          <cell r="O19" t="str">
            <v>..</v>
          </cell>
        </row>
        <row r="20">
          <cell r="O20" t="str">
            <v>..</v>
          </cell>
        </row>
        <row r="21">
          <cell r="O21" t="str">
            <v>..</v>
          </cell>
        </row>
        <row r="22">
          <cell r="O22" t="str">
            <v>..</v>
          </cell>
        </row>
        <row r="26">
          <cell r="O26" t="str">
            <v>..</v>
          </cell>
        </row>
        <row r="30">
          <cell r="O30" t="str">
            <v>..</v>
          </cell>
        </row>
        <row r="31">
          <cell r="O31" t="str">
            <v>..</v>
          </cell>
        </row>
        <row r="35">
          <cell r="O35" t="str">
            <v>..</v>
          </cell>
        </row>
        <row r="36">
          <cell r="O36" t="str">
            <v>..</v>
          </cell>
        </row>
        <row r="37">
          <cell r="O37" t="str">
            <v>..</v>
          </cell>
        </row>
        <row r="38">
          <cell r="O38" t="str">
            <v>..</v>
          </cell>
        </row>
      </sheetData>
      <sheetData sheetId="4"/>
      <sheetData sheetId="5"/>
      <sheetData sheetId="6"/>
      <sheetData sheetId="7" refreshError="1">
        <row r="18">
          <cell r="F18" t="str">
            <v>Barnet</v>
          </cell>
        </row>
        <row r="39">
          <cell r="D39" t="str">
            <v>{ Select }</v>
          </cell>
        </row>
        <row r="40">
          <cell r="D40">
            <v>0</v>
          </cell>
        </row>
        <row r="41">
          <cell r="D41">
            <v>1</v>
          </cell>
        </row>
        <row r="42">
          <cell r="D42">
            <v>2</v>
          </cell>
        </row>
        <row r="43">
          <cell r="D43">
            <v>3</v>
          </cell>
        </row>
        <row r="44">
          <cell r="D44">
            <v>4</v>
          </cell>
        </row>
        <row r="45">
          <cell r="D45">
            <v>5</v>
          </cell>
        </row>
        <row r="46">
          <cell r="D46">
            <v>6</v>
          </cell>
        </row>
        <row r="47">
          <cell r="D47">
            <v>7</v>
          </cell>
        </row>
        <row r="50">
          <cell r="D50" t="str">
            <v>{ Select }</v>
          </cell>
        </row>
        <row r="51">
          <cell r="D51">
            <v>38</v>
          </cell>
        </row>
        <row r="52">
          <cell r="D52">
            <v>52</v>
          </cell>
        </row>
        <row r="53">
          <cell r="D53" t="str">
            <v>Other (Overwrite)</v>
          </cell>
        </row>
        <row r="56">
          <cell r="D56" t="str">
            <v>{ Select }</v>
          </cell>
        </row>
        <row r="57">
          <cell r="D57" t="str">
            <v>SpLD</v>
          </cell>
        </row>
        <row r="58">
          <cell r="D58" t="str">
            <v>MLD</v>
          </cell>
        </row>
        <row r="59">
          <cell r="D59" t="str">
            <v>SLD</v>
          </cell>
        </row>
        <row r="60">
          <cell r="D60" t="str">
            <v>PMLD</v>
          </cell>
        </row>
        <row r="61">
          <cell r="D61" t="str">
            <v>BESD</v>
          </cell>
        </row>
        <row r="62">
          <cell r="D62" t="str">
            <v>SLCN</v>
          </cell>
        </row>
        <row r="63">
          <cell r="D63" t="str">
            <v>ASD</v>
          </cell>
        </row>
        <row r="64">
          <cell r="D64" t="str">
            <v>VI</v>
          </cell>
        </row>
        <row r="65">
          <cell r="D65" t="str">
            <v>HI</v>
          </cell>
        </row>
        <row r="66">
          <cell r="D66" t="str">
            <v>MSI</v>
          </cell>
        </row>
        <row r="67">
          <cell r="D67" t="str">
            <v>PD</v>
          </cell>
        </row>
        <row r="68">
          <cell r="D68" t="str">
            <v>Other</v>
          </cell>
        </row>
        <row r="69">
          <cell r="D69" t="str">
            <v>Unknown</v>
          </cell>
        </row>
        <row r="72">
          <cell r="D72" t="str">
            <v>{ Select }</v>
          </cell>
        </row>
        <row r="73">
          <cell r="D73" t="str">
            <v>Male</v>
          </cell>
        </row>
        <row r="74">
          <cell r="D74" t="str">
            <v>Female</v>
          </cell>
        </row>
        <row r="89">
          <cell r="F89" t="str">
            <v>Special Educational Needs</v>
          </cell>
        </row>
      </sheetData>
      <sheetData sheetId="8"/>
      <sheetData sheetId="9" refreshError="1">
        <row r="2">
          <cell r="B2">
            <v>2013</v>
          </cell>
        </row>
        <row r="3">
          <cell r="B3" t="str">
            <v>11th October</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ontrol Total"/>
      <sheetName val="Forward plan"/>
      <sheetName val="Control 2010-11"/>
      <sheetName val="Post Budget Headlines"/>
      <sheetName val="Service Summary - Appendix B"/>
      <sheetName val="CTax Summary"/>
      <sheetName val="Adults Fwd Plan"/>
      <sheetName val="Adults Fwd Plan (cld)"/>
      <sheetName val="Adults Combined"/>
      <sheetName val="Adults Detail"/>
      <sheetName val="Adults Subjective"/>
      <sheetName val="CentExp Fwd Plan"/>
      <sheetName val="CentExp Comb New"/>
      <sheetName val="CentExp Combined"/>
      <sheetName val="CentExp Detail"/>
      <sheetName val="CentExp Subjective"/>
      <sheetName val="CentExp Levies"/>
      <sheetName val="CE &amp; Strategy Fwd Plan"/>
      <sheetName val="Chief Exes Fwd Plan"/>
      <sheetName val="Children Fwd Plan"/>
      <sheetName val="CE Combined"/>
      <sheetName val="CE detail"/>
      <sheetName val="CE subjective"/>
      <sheetName val="Children Fwd Plan (cld)"/>
      <sheetName val="Corp Governance Fwd Plan"/>
      <sheetName val="Childrens Detail"/>
      <sheetName val="Childrens Subjective"/>
      <sheetName val="Commerical Services (cld)"/>
      <sheetName val="Commercial Combined"/>
      <sheetName val="Commercial Detail"/>
      <sheetName val="Commercial subjective"/>
      <sheetName val="Corp Governance Fwd Plan (cld)"/>
      <sheetName val="E&amp;O Fwd Plan"/>
      <sheetName val="Special Parking Account"/>
      <sheetName val="HRA FWD Plan"/>
      <sheetName val="Corp Gov Combined"/>
      <sheetName val="Corp Gov detail"/>
      <sheetName val="Corp Gov Subjective"/>
      <sheetName val="Deputy Chief Execs"/>
      <sheetName val="DCE Combined"/>
      <sheetName val="DCE detail"/>
      <sheetName val="DCE Subjective"/>
      <sheetName val="E&amp;O Fwd Plan (cld)"/>
      <sheetName val="SPA 2010-11"/>
      <sheetName val="E&amp;O Combined"/>
      <sheetName val="E&amp;O Revenue by cost centre"/>
      <sheetName val="E&amp;O Revenue by subjective"/>
      <sheetName val="SPA"/>
      <sheetName val="SPA Detail"/>
      <sheetName val="Planning, Housing &amp; Regen(cld)"/>
      <sheetName val="Commerical Services"/>
      <sheetName val="PHR Combined"/>
      <sheetName val="PHR Revenue GF"/>
      <sheetName val="PHR by subjective"/>
      <sheetName val="Corporate Service &amp; Finance"/>
      <sheetName val="Finance"/>
      <sheetName val="Corporate Services"/>
      <sheetName val="HRA"/>
      <sheetName val="Resources Fwd Pla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ontents"/>
      <sheetName val="Control"/>
      <sheetName val="Data"/>
      <sheetName val="MAT Tracker"/>
      <sheetName val="Old Style Allocations"/>
      <sheetName val="LAVAs adj for Modernstn&amp;Loctn"/>
      <sheetName val="PDS tech changes"/>
      <sheetName val="PSBP2 Alloc"/>
      <sheetName val="LALookUp"/>
      <sheetName val="RB Aggregator"/>
      <sheetName val="Weighting calculations"/>
      <sheetName val="DFC calculations"/>
      <sheetName val="PDS calculations"/>
      <sheetName val="RB Level calculations"/>
      <sheetName val="Dashboard"/>
      <sheetName val="RB Level Outputs"/>
      <sheetName val="Multi Dash vs 1516"/>
      <sheetName val="Multi Dash vs 1415"/>
      <sheetName val="Winners &amp; losers tables"/>
      <sheetName val="RB table"/>
      <sheetName val="2011-18 Summary"/>
      <sheetName val="2011-18 Summary (MATs)"/>
      <sheetName val="Maintenance budget"/>
      <sheetName val="CSOP Out Detailed"/>
      <sheetName val="CSOP Out Basic"/>
      <sheetName val="1) Summary"/>
      <sheetName val="2) LA &amp; VA"/>
      <sheetName val="3) MATs"/>
      <sheetName val="LA, Parly Con"/>
      <sheetName val="Parly Con LA"/>
      <sheetName val="Sheet2"/>
    </sheetNames>
    <sheetDataSet>
      <sheetData sheetId="0" refreshError="1"/>
      <sheetData sheetId="1" refreshError="1"/>
      <sheetData sheetId="2" refreshError="1">
        <row r="19">
          <cell r="G19">
            <v>1</v>
          </cell>
          <cell r="I19">
            <v>2</v>
          </cell>
        </row>
        <row r="20">
          <cell r="G20">
            <v>1.5</v>
          </cell>
          <cell r="I20">
            <v>1.5</v>
          </cell>
        </row>
        <row r="21">
          <cell r="G21">
            <v>3</v>
          </cell>
          <cell r="I21">
            <v>0</v>
          </cell>
        </row>
        <row r="22">
          <cell r="G22">
            <v>2</v>
          </cell>
          <cell r="I22">
            <v>1</v>
          </cell>
        </row>
        <row r="26">
          <cell r="I26">
            <v>8.0000000000000071E-2</v>
          </cell>
        </row>
        <row r="38">
          <cell r="D38">
            <v>5290000000</v>
          </cell>
        </row>
        <row r="40">
          <cell r="D40">
            <v>6000000</v>
          </cell>
          <cell r="F40" t="str">
            <v>Yes</v>
          </cell>
        </row>
        <row r="46">
          <cell r="D46">
            <v>202367126.30775014</v>
          </cell>
        </row>
        <row r="56">
          <cell r="D56">
            <v>129390814.87111662</v>
          </cell>
        </row>
        <row r="62">
          <cell r="D62">
            <v>4000</v>
          </cell>
        </row>
        <row r="63">
          <cell r="D63" t="str">
            <v>Phase weighted</v>
          </cell>
        </row>
        <row r="64">
          <cell r="D64" t="str">
            <v>Off</v>
          </cell>
        </row>
        <row r="67">
          <cell r="D67">
            <v>11.25</v>
          </cell>
        </row>
        <row r="70">
          <cell r="D70" t="str">
            <v>Yes</v>
          </cell>
        </row>
        <row r="73">
          <cell r="D73" t="str">
            <v>Phase weighted</v>
          </cell>
        </row>
        <row r="74">
          <cell r="D74" t="str">
            <v>On</v>
          </cell>
        </row>
        <row r="76">
          <cell r="D76">
            <v>132.44681889347808</v>
          </cell>
        </row>
        <row r="79">
          <cell r="D79">
            <v>0.8</v>
          </cell>
        </row>
        <row r="80">
          <cell r="D80">
            <v>0.8</v>
          </cell>
        </row>
        <row r="81">
          <cell r="D81">
            <v>0.8</v>
          </cell>
        </row>
        <row r="85">
          <cell r="D85">
            <v>0</v>
          </cell>
        </row>
        <row r="86">
          <cell r="D86" t="str">
            <v>Phase weighted</v>
          </cell>
        </row>
        <row r="87">
          <cell r="D87" t="str">
            <v>On</v>
          </cell>
        </row>
        <row r="90">
          <cell r="D90">
            <v>115.14113960514061</v>
          </cell>
        </row>
        <row r="93">
          <cell r="D93">
            <v>0</v>
          </cell>
        </row>
        <row r="94">
          <cell r="D94">
            <v>0</v>
          </cell>
        </row>
        <row r="95">
          <cell r="D95">
            <v>1</v>
          </cell>
        </row>
        <row r="96">
          <cell r="D96">
            <v>1</v>
          </cell>
        </row>
        <row r="97">
          <cell r="D97" t="str">
            <v>Off</v>
          </cell>
        </row>
        <row r="98">
          <cell r="D98">
            <v>1</v>
          </cell>
        </row>
        <row r="99">
          <cell r="D99" t="str">
            <v>Off</v>
          </cell>
        </row>
        <row r="102">
          <cell r="D102">
            <v>400</v>
          </cell>
        </row>
        <row r="103">
          <cell r="D103" t="str">
            <v>Yes</v>
          </cell>
        </row>
        <row r="104">
          <cell r="D104" t="str">
            <v>actual</v>
          </cell>
        </row>
        <row r="105">
          <cell r="D105" t="str">
            <v>Actual</v>
          </cell>
        </row>
        <row r="111">
          <cell r="D111" t="str">
            <v>Phase weighted</v>
          </cell>
        </row>
        <row r="112">
          <cell r="D112" t="str">
            <v>On</v>
          </cell>
        </row>
        <row r="113">
          <cell r="D113" t="str">
            <v>per msq</v>
          </cell>
        </row>
        <row r="116">
          <cell r="D116">
            <v>112.55580352163608</v>
          </cell>
        </row>
        <row r="117">
          <cell r="D117">
            <v>5.8782636468217744</v>
          </cell>
        </row>
        <row r="118">
          <cell r="D118">
            <v>10</v>
          </cell>
        </row>
        <row r="119">
          <cell r="D119">
            <v>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page"/>
      <sheetName val="Charts and Tables"/>
      <sheetName val="Schools 25%&gt;"/>
      <sheetName val="Overcapacity"/>
      <sheetName val="1999 GCSE"/>
      <sheetName val="1999 KS2"/>
      <sheetName val="1999 LEASD LEA Forecasts"/>
      <sheetName val="2000 Overcapacity Breakdown"/>
      <sheetName val="2000 Surplus Breakdown"/>
      <sheetName val="2000 Projections"/>
      <sheetName val="2000 ActualNet"/>
      <sheetName val="2000 LEA Forecasts"/>
      <sheetName val="SeriousWeakness"/>
      <sheetName val="Special Measures"/>
      <sheetName val="target99"/>
      <sheetName val="target00"/>
      <sheetName val="CHECK00"/>
      <sheetName val="LeaNum"/>
      <sheetName val="DataPaste"/>
      <sheetName val="DataPaste 2"/>
      <sheetName val="Module1"/>
      <sheetName val="Module2"/>
      <sheetName val="Module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8">
          <cell r="A8">
            <v>201</v>
          </cell>
          <cell r="B8" t="str">
            <v>City of London</v>
          </cell>
          <cell r="C8">
            <v>1</v>
          </cell>
          <cell r="D8">
            <v>0</v>
          </cell>
          <cell r="E8">
            <v>0</v>
          </cell>
          <cell r="F8">
            <v>1</v>
          </cell>
          <cell r="G8">
            <v>0</v>
          </cell>
          <cell r="H8">
            <v>0</v>
          </cell>
          <cell r="J8">
            <v>201</v>
          </cell>
          <cell r="K8" t="str">
            <v>City of London</v>
          </cell>
          <cell r="L8">
            <v>0</v>
          </cell>
          <cell r="M8">
            <v>0</v>
          </cell>
          <cell r="N8">
            <v>0</v>
          </cell>
          <cell r="O8">
            <v>0</v>
          </cell>
          <cell r="P8">
            <v>0</v>
          </cell>
          <cell r="Q8">
            <v>0</v>
          </cell>
        </row>
        <row r="9">
          <cell r="A9">
            <v>202</v>
          </cell>
          <cell r="B9" t="str">
            <v>Camden</v>
          </cell>
          <cell r="C9">
            <v>42</v>
          </cell>
          <cell r="D9">
            <v>4</v>
          </cell>
          <cell r="E9">
            <v>1</v>
          </cell>
          <cell r="F9">
            <v>25</v>
          </cell>
          <cell r="G9">
            <v>4</v>
          </cell>
          <cell r="H9">
            <v>8</v>
          </cell>
          <cell r="J9">
            <v>202</v>
          </cell>
          <cell r="K9" t="str">
            <v>Camden</v>
          </cell>
          <cell r="L9">
            <v>10</v>
          </cell>
          <cell r="M9">
            <v>1</v>
          </cell>
          <cell r="N9">
            <v>1</v>
          </cell>
          <cell r="O9">
            <v>3</v>
          </cell>
          <cell r="P9">
            <v>1</v>
          </cell>
          <cell r="Q9">
            <v>4</v>
          </cell>
        </row>
        <row r="10">
          <cell r="A10">
            <v>203</v>
          </cell>
          <cell r="B10" t="str">
            <v>Greenwich</v>
          </cell>
          <cell r="C10">
            <v>69</v>
          </cell>
          <cell r="D10">
            <v>8</v>
          </cell>
          <cell r="E10">
            <v>10</v>
          </cell>
          <cell r="F10">
            <v>34</v>
          </cell>
          <cell r="G10">
            <v>9</v>
          </cell>
          <cell r="H10">
            <v>8</v>
          </cell>
          <cell r="J10">
            <v>203</v>
          </cell>
          <cell r="K10" t="str">
            <v>Greenwich</v>
          </cell>
          <cell r="L10">
            <v>14</v>
          </cell>
          <cell r="M10">
            <v>2</v>
          </cell>
          <cell r="N10">
            <v>1</v>
          </cell>
          <cell r="O10">
            <v>7</v>
          </cell>
          <cell r="P10">
            <v>0</v>
          </cell>
          <cell r="Q10">
            <v>4</v>
          </cell>
        </row>
        <row r="11">
          <cell r="A11">
            <v>204</v>
          </cell>
          <cell r="B11" t="str">
            <v>Hackney</v>
          </cell>
          <cell r="C11">
            <v>58</v>
          </cell>
          <cell r="D11">
            <v>6</v>
          </cell>
          <cell r="E11">
            <v>9</v>
          </cell>
          <cell r="F11">
            <v>34</v>
          </cell>
          <cell r="G11">
            <v>4</v>
          </cell>
          <cell r="H11">
            <v>5</v>
          </cell>
          <cell r="J11">
            <v>204</v>
          </cell>
          <cell r="K11" t="str">
            <v>Hackney</v>
          </cell>
          <cell r="L11">
            <v>9</v>
          </cell>
          <cell r="M11">
            <v>1</v>
          </cell>
          <cell r="N11">
            <v>1</v>
          </cell>
          <cell r="O11">
            <v>5</v>
          </cell>
          <cell r="P11">
            <v>1</v>
          </cell>
          <cell r="Q11">
            <v>1</v>
          </cell>
        </row>
        <row r="12">
          <cell r="A12">
            <v>205</v>
          </cell>
          <cell r="B12" t="str">
            <v>Hammersmith and Fulham</v>
          </cell>
          <cell r="C12">
            <v>36</v>
          </cell>
          <cell r="D12">
            <v>5</v>
          </cell>
          <cell r="E12">
            <v>4</v>
          </cell>
          <cell r="F12">
            <v>16</v>
          </cell>
          <cell r="G12">
            <v>3</v>
          </cell>
          <cell r="H12">
            <v>8</v>
          </cell>
          <cell r="J12">
            <v>205</v>
          </cell>
          <cell r="K12" t="str">
            <v>Hammersmith and Fulham</v>
          </cell>
          <cell r="L12">
            <v>8</v>
          </cell>
          <cell r="M12">
            <v>0</v>
          </cell>
          <cell r="N12">
            <v>2</v>
          </cell>
          <cell r="O12">
            <v>5</v>
          </cell>
          <cell r="P12">
            <v>0</v>
          </cell>
          <cell r="Q12">
            <v>1</v>
          </cell>
        </row>
        <row r="13">
          <cell r="A13">
            <v>206</v>
          </cell>
          <cell r="B13" t="str">
            <v>Islington</v>
          </cell>
          <cell r="C13">
            <v>49</v>
          </cell>
          <cell r="D13">
            <v>6</v>
          </cell>
          <cell r="E13">
            <v>4</v>
          </cell>
          <cell r="F13">
            <v>29</v>
          </cell>
          <cell r="G13">
            <v>6</v>
          </cell>
          <cell r="H13">
            <v>4</v>
          </cell>
          <cell r="J13">
            <v>206</v>
          </cell>
          <cell r="K13" t="str">
            <v>Islington</v>
          </cell>
          <cell r="L13">
            <v>9</v>
          </cell>
          <cell r="M13">
            <v>1</v>
          </cell>
          <cell r="N13">
            <v>1</v>
          </cell>
          <cell r="O13">
            <v>5</v>
          </cell>
          <cell r="P13">
            <v>1</v>
          </cell>
          <cell r="Q13">
            <v>1</v>
          </cell>
        </row>
        <row r="14">
          <cell r="A14">
            <v>207</v>
          </cell>
          <cell r="B14" t="str">
            <v>Kensington and Chelsea</v>
          </cell>
          <cell r="C14">
            <v>26</v>
          </cell>
          <cell r="D14">
            <v>6</v>
          </cell>
          <cell r="E14">
            <v>2</v>
          </cell>
          <cell r="F14">
            <v>13</v>
          </cell>
          <cell r="G14">
            <v>0</v>
          </cell>
          <cell r="H14">
            <v>5</v>
          </cell>
          <cell r="J14">
            <v>207</v>
          </cell>
          <cell r="K14" t="str">
            <v>Kensington and Chelsea</v>
          </cell>
          <cell r="L14">
            <v>4</v>
          </cell>
          <cell r="M14">
            <v>1</v>
          </cell>
          <cell r="N14">
            <v>0</v>
          </cell>
          <cell r="O14">
            <v>2</v>
          </cell>
          <cell r="P14">
            <v>0</v>
          </cell>
          <cell r="Q14">
            <v>1</v>
          </cell>
        </row>
        <row r="15">
          <cell r="A15">
            <v>208</v>
          </cell>
          <cell r="B15" t="str">
            <v>Lambeth</v>
          </cell>
          <cell r="C15">
            <v>67</v>
          </cell>
          <cell r="D15">
            <v>8</v>
          </cell>
          <cell r="E15">
            <v>8</v>
          </cell>
          <cell r="F15">
            <v>35</v>
          </cell>
          <cell r="G15">
            <v>5</v>
          </cell>
          <cell r="H15">
            <v>11</v>
          </cell>
          <cell r="J15">
            <v>208</v>
          </cell>
          <cell r="K15" t="str">
            <v>Lambeth</v>
          </cell>
          <cell r="L15">
            <v>10</v>
          </cell>
          <cell r="M15">
            <v>2</v>
          </cell>
          <cell r="N15">
            <v>2</v>
          </cell>
          <cell r="O15">
            <v>4</v>
          </cell>
          <cell r="P15">
            <v>1</v>
          </cell>
          <cell r="Q15">
            <v>1</v>
          </cell>
        </row>
        <row r="16">
          <cell r="A16">
            <v>209</v>
          </cell>
          <cell r="B16" t="str">
            <v>Lewisham</v>
          </cell>
          <cell r="C16">
            <v>70</v>
          </cell>
          <cell r="D16">
            <v>2</v>
          </cell>
          <cell r="E16">
            <v>4</v>
          </cell>
          <cell r="F16">
            <v>34</v>
          </cell>
          <cell r="G16">
            <v>7</v>
          </cell>
          <cell r="H16">
            <v>23</v>
          </cell>
          <cell r="J16">
            <v>209</v>
          </cell>
          <cell r="K16" t="str">
            <v>Lewisham</v>
          </cell>
          <cell r="L16">
            <v>13</v>
          </cell>
          <cell r="M16">
            <v>2</v>
          </cell>
          <cell r="N16">
            <v>1</v>
          </cell>
          <cell r="O16">
            <v>8</v>
          </cell>
          <cell r="P16">
            <v>1</v>
          </cell>
          <cell r="Q16">
            <v>1</v>
          </cell>
        </row>
        <row r="17">
          <cell r="A17">
            <v>210</v>
          </cell>
          <cell r="B17" t="str">
            <v>Southwark</v>
          </cell>
          <cell r="C17">
            <v>72</v>
          </cell>
          <cell r="D17">
            <v>6</v>
          </cell>
          <cell r="E17">
            <v>5</v>
          </cell>
          <cell r="F17">
            <v>49</v>
          </cell>
          <cell r="G17">
            <v>5</v>
          </cell>
          <cell r="H17">
            <v>7</v>
          </cell>
          <cell r="J17">
            <v>210</v>
          </cell>
          <cell r="K17" t="str">
            <v>Southwark</v>
          </cell>
          <cell r="L17">
            <v>12</v>
          </cell>
          <cell r="M17">
            <v>0</v>
          </cell>
          <cell r="N17">
            <v>1</v>
          </cell>
          <cell r="O17">
            <v>8</v>
          </cell>
          <cell r="P17">
            <v>0</v>
          </cell>
          <cell r="Q17">
            <v>3</v>
          </cell>
        </row>
        <row r="18">
          <cell r="A18">
            <v>211</v>
          </cell>
          <cell r="B18" t="str">
            <v>Tower Hamlets</v>
          </cell>
          <cell r="C18">
            <v>73</v>
          </cell>
          <cell r="D18">
            <v>10</v>
          </cell>
          <cell r="E18">
            <v>6</v>
          </cell>
          <cell r="F18">
            <v>55</v>
          </cell>
          <cell r="G18">
            <v>2</v>
          </cell>
          <cell r="H18">
            <v>0</v>
          </cell>
          <cell r="J18">
            <v>211</v>
          </cell>
          <cell r="K18" t="str">
            <v>Tower Hamlets</v>
          </cell>
          <cell r="L18">
            <v>15</v>
          </cell>
          <cell r="M18">
            <v>1</v>
          </cell>
          <cell r="N18">
            <v>1</v>
          </cell>
          <cell r="O18">
            <v>13</v>
          </cell>
          <cell r="P18">
            <v>0</v>
          </cell>
          <cell r="Q18">
            <v>0</v>
          </cell>
        </row>
        <row r="19">
          <cell r="A19">
            <v>212</v>
          </cell>
          <cell r="B19" t="str">
            <v>Wandsworth</v>
          </cell>
          <cell r="C19">
            <v>58</v>
          </cell>
          <cell r="D19">
            <v>7</v>
          </cell>
          <cell r="E19">
            <v>9</v>
          </cell>
          <cell r="F19">
            <v>31</v>
          </cell>
          <cell r="G19">
            <v>4</v>
          </cell>
          <cell r="H19">
            <v>7</v>
          </cell>
          <cell r="J19">
            <v>212</v>
          </cell>
          <cell r="K19" t="str">
            <v>Wandsworth</v>
          </cell>
          <cell r="L19">
            <v>9</v>
          </cell>
          <cell r="M19">
            <v>1</v>
          </cell>
          <cell r="N19">
            <v>0</v>
          </cell>
          <cell r="O19">
            <v>7</v>
          </cell>
          <cell r="P19">
            <v>1</v>
          </cell>
          <cell r="Q19">
            <v>0</v>
          </cell>
        </row>
        <row r="20">
          <cell r="A20">
            <v>213</v>
          </cell>
          <cell r="B20" t="str">
            <v>Westminster</v>
          </cell>
          <cell r="C20">
            <v>40</v>
          </cell>
          <cell r="D20">
            <v>1</v>
          </cell>
          <cell r="E20">
            <v>3</v>
          </cell>
          <cell r="F20">
            <v>22</v>
          </cell>
          <cell r="G20">
            <v>4</v>
          </cell>
          <cell r="H20">
            <v>10</v>
          </cell>
          <cell r="J20">
            <v>213</v>
          </cell>
          <cell r="K20" t="str">
            <v>Westminster</v>
          </cell>
          <cell r="L20">
            <v>8</v>
          </cell>
          <cell r="M20">
            <v>0</v>
          </cell>
          <cell r="N20">
            <v>2</v>
          </cell>
          <cell r="O20">
            <v>2</v>
          </cell>
          <cell r="P20">
            <v>1</v>
          </cell>
          <cell r="Q20">
            <v>3</v>
          </cell>
        </row>
        <row r="21">
          <cell r="A21">
            <v>301</v>
          </cell>
          <cell r="B21" t="str">
            <v>Barking and Dagenham</v>
          </cell>
          <cell r="C21">
            <v>49</v>
          </cell>
          <cell r="D21">
            <v>3</v>
          </cell>
          <cell r="E21">
            <v>7</v>
          </cell>
          <cell r="F21">
            <v>30</v>
          </cell>
          <cell r="G21">
            <v>6</v>
          </cell>
          <cell r="H21">
            <v>3</v>
          </cell>
          <cell r="J21">
            <v>301</v>
          </cell>
          <cell r="K21" t="str">
            <v>Barking and Dagenham</v>
          </cell>
          <cell r="L21">
            <v>8</v>
          </cell>
          <cell r="M21">
            <v>0</v>
          </cell>
          <cell r="N21">
            <v>1</v>
          </cell>
          <cell r="O21">
            <v>5</v>
          </cell>
          <cell r="P21">
            <v>2</v>
          </cell>
          <cell r="Q21">
            <v>0</v>
          </cell>
        </row>
        <row r="22">
          <cell r="A22">
            <v>302</v>
          </cell>
          <cell r="B22" t="str">
            <v>Barnet</v>
          </cell>
          <cell r="C22">
            <v>90</v>
          </cell>
          <cell r="D22">
            <v>0</v>
          </cell>
          <cell r="E22">
            <v>6</v>
          </cell>
          <cell r="F22">
            <v>53</v>
          </cell>
          <cell r="G22">
            <v>13</v>
          </cell>
          <cell r="H22">
            <v>18</v>
          </cell>
          <cell r="J22">
            <v>302</v>
          </cell>
          <cell r="K22" t="str">
            <v>Barnet</v>
          </cell>
          <cell r="L22">
            <v>21</v>
          </cell>
          <cell r="M22">
            <v>0</v>
          </cell>
          <cell r="N22">
            <v>0</v>
          </cell>
          <cell r="O22">
            <v>13</v>
          </cell>
          <cell r="P22">
            <v>3</v>
          </cell>
          <cell r="Q22">
            <v>5</v>
          </cell>
        </row>
        <row r="23">
          <cell r="A23">
            <v>303</v>
          </cell>
          <cell r="B23" t="str">
            <v>Bexley</v>
          </cell>
          <cell r="C23">
            <v>63</v>
          </cell>
          <cell r="D23">
            <v>2</v>
          </cell>
          <cell r="E23">
            <v>2</v>
          </cell>
          <cell r="F23">
            <v>41</v>
          </cell>
          <cell r="G23">
            <v>6</v>
          </cell>
          <cell r="H23">
            <v>12</v>
          </cell>
          <cell r="J23">
            <v>303</v>
          </cell>
          <cell r="K23" t="str">
            <v>Bexley</v>
          </cell>
          <cell r="L23">
            <v>16</v>
          </cell>
          <cell r="M23">
            <v>0</v>
          </cell>
          <cell r="N23">
            <v>1</v>
          </cell>
          <cell r="O23">
            <v>14</v>
          </cell>
          <cell r="P23">
            <v>1</v>
          </cell>
          <cell r="Q23">
            <v>0</v>
          </cell>
        </row>
        <row r="24">
          <cell r="A24">
            <v>304</v>
          </cell>
          <cell r="B24" t="str">
            <v>Brent</v>
          </cell>
          <cell r="C24">
            <v>60</v>
          </cell>
          <cell r="D24">
            <v>5</v>
          </cell>
          <cell r="E24">
            <v>5</v>
          </cell>
          <cell r="F24">
            <v>30</v>
          </cell>
          <cell r="G24">
            <v>7</v>
          </cell>
          <cell r="H24">
            <v>13</v>
          </cell>
          <cell r="J24">
            <v>304</v>
          </cell>
          <cell r="K24" t="str">
            <v>Brent</v>
          </cell>
          <cell r="L24">
            <v>13</v>
          </cell>
          <cell r="M24">
            <v>1</v>
          </cell>
          <cell r="N24">
            <v>1</v>
          </cell>
          <cell r="O24">
            <v>7</v>
          </cell>
          <cell r="P24">
            <v>1</v>
          </cell>
          <cell r="Q24">
            <v>3</v>
          </cell>
        </row>
        <row r="25">
          <cell r="A25">
            <v>305</v>
          </cell>
          <cell r="B25" t="str">
            <v>Bromley</v>
          </cell>
          <cell r="C25">
            <v>78</v>
          </cell>
          <cell r="D25">
            <v>0</v>
          </cell>
          <cell r="E25">
            <v>6</v>
          </cell>
          <cell r="F25">
            <v>18</v>
          </cell>
          <cell r="G25">
            <v>16</v>
          </cell>
          <cell r="H25">
            <v>38</v>
          </cell>
          <cell r="J25">
            <v>305</v>
          </cell>
          <cell r="K25" t="str">
            <v>Bromley</v>
          </cell>
          <cell r="L25">
            <v>17</v>
          </cell>
          <cell r="M25">
            <v>0</v>
          </cell>
          <cell r="N25">
            <v>0</v>
          </cell>
          <cell r="O25">
            <v>12</v>
          </cell>
          <cell r="P25">
            <v>1</v>
          </cell>
          <cell r="Q25">
            <v>4</v>
          </cell>
        </row>
        <row r="26">
          <cell r="A26">
            <v>306</v>
          </cell>
          <cell r="B26" t="str">
            <v>Croydon</v>
          </cell>
          <cell r="C26">
            <v>94</v>
          </cell>
          <cell r="D26">
            <v>4</v>
          </cell>
          <cell r="E26">
            <v>7</v>
          </cell>
          <cell r="F26">
            <v>60</v>
          </cell>
          <cell r="G26">
            <v>10</v>
          </cell>
          <cell r="H26">
            <v>13</v>
          </cell>
          <cell r="J26">
            <v>306</v>
          </cell>
          <cell r="K26" t="str">
            <v>Croydon</v>
          </cell>
          <cell r="L26">
            <v>21</v>
          </cell>
          <cell r="M26">
            <v>1</v>
          </cell>
          <cell r="N26">
            <v>3</v>
          </cell>
          <cell r="O26">
            <v>11</v>
          </cell>
          <cell r="P26">
            <v>0</v>
          </cell>
          <cell r="Q26">
            <v>6</v>
          </cell>
        </row>
        <row r="27">
          <cell r="A27">
            <v>307</v>
          </cell>
          <cell r="B27" t="str">
            <v>Ealing</v>
          </cell>
          <cell r="C27">
            <v>65</v>
          </cell>
          <cell r="D27">
            <v>7</v>
          </cell>
          <cell r="E27">
            <v>9</v>
          </cell>
          <cell r="F27">
            <v>39</v>
          </cell>
          <cell r="G27">
            <v>3</v>
          </cell>
          <cell r="H27">
            <v>7</v>
          </cell>
          <cell r="J27">
            <v>307</v>
          </cell>
          <cell r="K27" t="str">
            <v>Ealing</v>
          </cell>
          <cell r="L27">
            <v>13</v>
          </cell>
          <cell r="M27">
            <v>0</v>
          </cell>
          <cell r="N27">
            <v>1</v>
          </cell>
          <cell r="O27">
            <v>7</v>
          </cell>
          <cell r="P27">
            <v>2</v>
          </cell>
          <cell r="Q27">
            <v>3</v>
          </cell>
        </row>
        <row r="28">
          <cell r="A28">
            <v>308</v>
          </cell>
          <cell r="B28" t="str">
            <v>Enfield</v>
          </cell>
          <cell r="C28">
            <v>66</v>
          </cell>
          <cell r="D28">
            <v>3</v>
          </cell>
          <cell r="E28">
            <v>0</v>
          </cell>
          <cell r="F28">
            <v>31</v>
          </cell>
          <cell r="G28">
            <v>12</v>
          </cell>
          <cell r="H28">
            <v>20</v>
          </cell>
          <cell r="J28">
            <v>308</v>
          </cell>
          <cell r="K28" t="str">
            <v>Enfield</v>
          </cell>
          <cell r="L28">
            <v>16</v>
          </cell>
          <cell r="M28">
            <v>0</v>
          </cell>
          <cell r="N28">
            <v>3</v>
          </cell>
          <cell r="O28">
            <v>11</v>
          </cell>
          <cell r="P28">
            <v>0</v>
          </cell>
          <cell r="Q28">
            <v>2</v>
          </cell>
        </row>
        <row r="29">
          <cell r="A29">
            <v>309</v>
          </cell>
          <cell r="B29" t="str">
            <v>Haringey</v>
          </cell>
          <cell r="C29">
            <v>69</v>
          </cell>
          <cell r="D29">
            <v>2</v>
          </cell>
          <cell r="E29">
            <v>5</v>
          </cell>
          <cell r="F29">
            <v>42</v>
          </cell>
          <cell r="G29">
            <v>4</v>
          </cell>
          <cell r="H29">
            <v>16</v>
          </cell>
          <cell r="J29">
            <v>309</v>
          </cell>
          <cell r="K29" t="str">
            <v>Haringey</v>
          </cell>
          <cell r="L29">
            <v>11</v>
          </cell>
          <cell r="M29">
            <v>0</v>
          </cell>
          <cell r="N29">
            <v>1</v>
          </cell>
          <cell r="O29">
            <v>7</v>
          </cell>
          <cell r="P29">
            <v>0</v>
          </cell>
          <cell r="Q29">
            <v>3</v>
          </cell>
        </row>
        <row r="30">
          <cell r="A30">
            <v>310</v>
          </cell>
          <cell r="B30" t="str">
            <v>Harrow</v>
          </cell>
          <cell r="C30">
            <v>56</v>
          </cell>
          <cell r="D30">
            <v>1</v>
          </cell>
          <cell r="E30">
            <v>7</v>
          </cell>
          <cell r="F30">
            <v>24</v>
          </cell>
          <cell r="G30">
            <v>8</v>
          </cell>
          <cell r="H30">
            <v>16</v>
          </cell>
          <cell r="J30">
            <v>310</v>
          </cell>
          <cell r="K30" t="str">
            <v>Harrow</v>
          </cell>
          <cell r="L30">
            <v>10</v>
          </cell>
          <cell r="M30">
            <v>0</v>
          </cell>
          <cell r="N30">
            <v>2</v>
          </cell>
          <cell r="O30">
            <v>7</v>
          </cell>
          <cell r="P30">
            <v>0</v>
          </cell>
          <cell r="Q30">
            <v>1</v>
          </cell>
        </row>
        <row r="31">
          <cell r="A31">
            <v>311</v>
          </cell>
          <cell r="B31" t="str">
            <v>Havering</v>
          </cell>
          <cell r="C31">
            <v>68</v>
          </cell>
          <cell r="D31">
            <v>6</v>
          </cell>
          <cell r="E31">
            <v>7</v>
          </cell>
          <cell r="F31">
            <v>42</v>
          </cell>
          <cell r="G31">
            <v>8</v>
          </cell>
          <cell r="H31">
            <v>5</v>
          </cell>
          <cell r="J31">
            <v>311</v>
          </cell>
          <cell r="K31" t="str">
            <v>Havering</v>
          </cell>
          <cell r="L31">
            <v>18</v>
          </cell>
          <cell r="M31">
            <v>2</v>
          </cell>
          <cell r="N31">
            <v>2</v>
          </cell>
          <cell r="O31">
            <v>10</v>
          </cell>
          <cell r="P31">
            <v>1</v>
          </cell>
          <cell r="Q31">
            <v>3</v>
          </cell>
        </row>
        <row r="32">
          <cell r="A32">
            <v>312</v>
          </cell>
          <cell r="B32" t="str">
            <v>Hillingdon</v>
          </cell>
          <cell r="C32">
            <v>67</v>
          </cell>
          <cell r="D32">
            <v>1</v>
          </cell>
          <cell r="E32">
            <v>6</v>
          </cell>
          <cell r="F32">
            <v>38</v>
          </cell>
          <cell r="G32">
            <v>8</v>
          </cell>
          <cell r="H32">
            <v>14</v>
          </cell>
          <cell r="J32">
            <v>312</v>
          </cell>
          <cell r="K32" t="str">
            <v>Hillingdon</v>
          </cell>
          <cell r="L32">
            <v>17</v>
          </cell>
          <cell r="M32">
            <v>2</v>
          </cell>
          <cell r="N32">
            <v>2</v>
          </cell>
          <cell r="O32">
            <v>9</v>
          </cell>
          <cell r="P32">
            <v>1</v>
          </cell>
          <cell r="Q32">
            <v>3</v>
          </cell>
        </row>
        <row r="33">
          <cell r="A33">
            <v>313</v>
          </cell>
          <cell r="B33" t="str">
            <v>Hounslow</v>
          </cell>
          <cell r="C33">
            <v>64</v>
          </cell>
          <cell r="D33">
            <v>4</v>
          </cell>
          <cell r="E33">
            <v>6</v>
          </cell>
          <cell r="F33">
            <v>43</v>
          </cell>
          <cell r="G33">
            <v>4</v>
          </cell>
          <cell r="H33">
            <v>7</v>
          </cell>
          <cell r="J33">
            <v>313</v>
          </cell>
          <cell r="K33" t="str">
            <v>Hounslow</v>
          </cell>
          <cell r="L33">
            <v>14</v>
          </cell>
          <cell r="M33">
            <v>0</v>
          </cell>
          <cell r="N33">
            <v>1</v>
          </cell>
          <cell r="O33">
            <v>7</v>
          </cell>
          <cell r="P33">
            <v>2</v>
          </cell>
          <cell r="Q33">
            <v>4</v>
          </cell>
        </row>
        <row r="34">
          <cell r="A34">
            <v>314</v>
          </cell>
          <cell r="B34" t="str">
            <v>Kingston upon Thames</v>
          </cell>
          <cell r="C34">
            <v>37</v>
          </cell>
          <cell r="D34">
            <v>1</v>
          </cell>
          <cell r="E34">
            <v>2</v>
          </cell>
          <cell r="F34">
            <v>8</v>
          </cell>
          <cell r="G34">
            <v>3</v>
          </cell>
          <cell r="H34">
            <v>23</v>
          </cell>
          <cell r="J34">
            <v>314</v>
          </cell>
          <cell r="K34" t="str">
            <v>Kingston upon Thames</v>
          </cell>
          <cell r="L34">
            <v>10</v>
          </cell>
          <cell r="M34">
            <v>1</v>
          </cell>
          <cell r="N34">
            <v>1</v>
          </cell>
          <cell r="O34">
            <v>6</v>
          </cell>
          <cell r="P34">
            <v>0</v>
          </cell>
          <cell r="Q34">
            <v>2</v>
          </cell>
        </row>
        <row r="35">
          <cell r="A35">
            <v>315</v>
          </cell>
          <cell r="B35" t="str">
            <v>Merton</v>
          </cell>
          <cell r="C35">
            <v>49</v>
          </cell>
          <cell r="D35">
            <v>5</v>
          </cell>
          <cell r="E35">
            <v>3</v>
          </cell>
          <cell r="F35">
            <v>20</v>
          </cell>
          <cell r="G35">
            <v>10</v>
          </cell>
          <cell r="H35">
            <v>11</v>
          </cell>
          <cell r="J35">
            <v>315</v>
          </cell>
          <cell r="K35" t="str">
            <v>Merton</v>
          </cell>
          <cell r="L35">
            <v>11</v>
          </cell>
          <cell r="M35">
            <v>2</v>
          </cell>
          <cell r="N35">
            <v>3</v>
          </cell>
          <cell r="O35">
            <v>3</v>
          </cell>
          <cell r="P35">
            <v>1</v>
          </cell>
          <cell r="Q35">
            <v>2</v>
          </cell>
        </row>
        <row r="36">
          <cell r="A36">
            <v>316</v>
          </cell>
          <cell r="B36" t="str">
            <v>Newham</v>
          </cell>
          <cell r="C36">
            <v>64</v>
          </cell>
          <cell r="D36">
            <v>3</v>
          </cell>
          <cell r="E36">
            <v>2</v>
          </cell>
          <cell r="F36">
            <v>44</v>
          </cell>
          <cell r="G36">
            <v>8</v>
          </cell>
          <cell r="H36">
            <v>7</v>
          </cell>
          <cell r="J36">
            <v>316</v>
          </cell>
          <cell r="K36" t="str">
            <v>Newham</v>
          </cell>
          <cell r="L36">
            <v>14</v>
          </cell>
          <cell r="M36">
            <v>1</v>
          </cell>
          <cell r="N36">
            <v>1</v>
          </cell>
          <cell r="O36">
            <v>8</v>
          </cell>
          <cell r="P36">
            <v>2</v>
          </cell>
          <cell r="Q36">
            <v>2</v>
          </cell>
        </row>
        <row r="37">
          <cell r="A37">
            <v>317</v>
          </cell>
          <cell r="B37" t="str">
            <v>Redbridge</v>
          </cell>
          <cell r="C37">
            <v>52</v>
          </cell>
          <cell r="D37">
            <v>2</v>
          </cell>
          <cell r="E37">
            <v>4</v>
          </cell>
          <cell r="F37">
            <v>26</v>
          </cell>
          <cell r="G37">
            <v>3</v>
          </cell>
          <cell r="H37">
            <v>17</v>
          </cell>
          <cell r="J37">
            <v>317</v>
          </cell>
          <cell r="K37" t="str">
            <v>Redbridge</v>
          </cell>
          <cell r="L37">
            <v>16</v>
          </cell>
          <cell r="M37">
            <v>0</v>
          </cell>
          <cell r="N37">
            <v>2</v>
          </cell>
          <cell r="O37">
            <v>9</v>
          </cell>
          <cell r="P37">
            <v>2</v>
          </cell>
          <cell r="Q37">
            <v>3</v>
          </cell>
        </row>
        <row r="38">
          <cell r="A38">
            <v>318</v>
          </cell>
          <cell r="B38" t="str">
            <v>Richmond upon Thames</v>
          </cell>
          <cell r="C38">
            <v>39</v>
          </cell>
          <cell r="D38">
            <v>0</v>
          </cell>
          <cell r="E38">
            <v>3</v>
          </cell>
          <cell r="F38">
            <v>23</v>
          </cell>
          <cell r="G38">
            <v>4</v>
          </cell>
          <cell r="H38">
            <v>9</v>
          </cell>
          <cell r="J38">
            <v>318</v>
          </cell>
          <cell r="K38" t="str">
            <v>Richmond upon Thames</v>
          </cell>
          <cell r="L38">
            <v>8</v>
          </cell>
          <cell r="M38">
            <v>1</v>
          </cell>
          <cell r="N38">
            <v>0</v>
          </cell>
          <cell r="O38">
            <v>3</v>
          </cell>
          <cell r="P38">
            <v>2</v>
          </cell>
          <cell r="Q38">
            <v>2</v>
          </cell>
        </row>
        <row r="39">
          <cell r="A39">
            <v>319</v>
          </cell>
          <cell r="B39" t="str">
            <v>Sutton</v>
          </cell>
          <cell r="C39">
            <v>43</v>
          </cell>
          <cell r="D39">
            <v>1</v>
          </cell>
          <cell r="E39">
            <v>3</v>
          </cell>
          <cell r="F39">
            <v>22</v>
          </cell>
          <cell r="G39">
            <v>7</v>
          </cell>
          <cell r="H39">
            <v>10</v>
          </cell>
          <cell r="J39">
            <v>319</v>
          </cell>
          <cell r="K39" t="str">
            <v>Sutton</v>
          </cell>
          <cell r="L39">
            <v>14</v>
          </cell>
          <cell r="M39">
            <v>0</v>
          </cell>
          <cell r="N39">
            <v>1</v>
          </cell>
          <cell r="O39">
            <v>8</v>
          </cell>
          <cell r="P39">
            <v>2</v>
          </cell>
          <cell r="Q39">
            <v>3</v>
          </cell>
        </row>
        <row r="40">
          <cell r="A40">
            <v>320</v>
          </cell>
          <cell r="B40" t="str">
            <v>Waltham Forest</v>
          </cell>
          <cell r="C40">
            <v>65</v>
          </cell>
          <cell r="D40">
            <v>5</v>
          </cell>
          <cell r="E40">
            <v>6</v>
          </cell>
          <cell r="F40">
            <v>37</v>
          </cell>
          <cell r="G40">
            <v>6</v>
          </cell>
          <cell r="H40">
            <v>11</v>
          </cell>
          <cell r="J40">
            <v>320</v>
          </cell>
          <cell r="K40" t="str">
            <v>Waltham Forest</v>
          </cell>
          <cell r="L40">
            <v>16</v>
          </cell>
          <cell r="M40">
            <v>1</v>
          </cell>
          <cell r="N40">
            <v>1</v>
          </cell>
          <cell r="O40">
            <v>11</v>
          </cell>
          <cell r="P40">
            <v>0</v>
          </cell>
          <cell r="Q40">
            <v>3</v>
          </cell>
        </row>
        <row r="41">
          <cell r="A41">
            <v>330</v>
          </cell>
          <cell r="B41" t="str">
            <v>Birmingham</v>
          </cell>
          <cell r="C41">
            <v>328</v>
          </cell>
          <cell r="D41">
            <v>33</v>
          </cell>
          <cell r="E41">
            <v>23</v>
          </cell>
          <cell r="F41">
            <v>191</v>
          </cell>
          <cell r="G41">
            <v>28</v>
          </cell>
          <cell r="H41">
            <v>53</v>
          </cell>
          <cell r="J41">
            <v>330</v>
          </cell>
          <cell r="K41" t="str">
            <v>Birmingham</v>
          </cell>
          <cell r="L41">
            <v>77</v>
          </cell>
          <cell r="M41">
            <v>8</v>
          </cell>
          <cell r="N41">
            <v>9</v>
          </cell>
          <cell r="O41">
            <v>42</v>
          </cell>
          <cell r="P41">
            <v>4</v>
          </cell>
          <cell r="Q41">
            <v>14</v>
          </cell>
        </row>
        <row r="42">
          <cell r="A42">
            <v>331</v>
          </cell>
          <cell r="B42" t="str">
            <v>Coventry</v>
          </cell>
          <cell r="C42">
            <v>89</v>
          </cell>
          <cell r="D42">
            <v>11</v>
          </cell>
          <cell r="E42">
            <v>5</v>
          </cell>
          <cell r="F42">
            <v>61</v>
          </cell>
          <cell r="G42">
            <v>9</v>
          </cell>
          <cell r="H42">
            <v>3</v>
          </cell>
          <cell r="J42">
            <v>331</v>
          </cell>
          <cell r="K42" t="str">
            <v>Coventry</v>
          </cell>
          <cell r="L42">
            <v>19</v>
          </cell>
          <cell r="M42">
            <v>2</v>
          </cell>
          <cell r="N42">
            <v>3</v>
          </cell>
          <cell r="O42">
            <v>12</v>
          </cell>
          <cell r="P42">
            <v>2</v>
          </cell>
          <cell r="Q42">
            <v>0</v>
          </cell>
        </row>
        <row r="43">
          <cell r="A43">
            <v>332</v>
          </cell>
          <cell r="B43" t="str">
            <v>Dudley</v>
          </cell>
          <cell r="C43">
            <v>82</v>
          </cell>
          <cell r="D43">
            <v>12</v>
          </cell>
          <cell r="E43">
            <v>8</v>
          </cell>
          <cell r="F43">
            <v>48</v>
          </cell>
          <cell r="G43">
            <v>5</v>
          </cell>
          <cell r="H43">
            <v>9</v>
          </cell>
          <cell r="J43">
            <v>332</v>
          </cell>
          <cell r="K43" t="str">
            <v>Dudley</v>
          </cell>
          <cell r="L43">
            <v>22</v>
          </cell>
          <cell r="M43">
            <v>1</v>
          </cell>
          <cell r="N43">
            <v>2</v>
          </cell>
          <cell r="O43">
            <v>12</v>
          </cell>
          <cell r="P43">
            <v>4</v>
          </cell>
          <cell r="Q43">
            <v>3</v>
          </cell>
        </row>
        <row r="44">
          <cell r="A44">
            <v>333</v>
          </cell>
          <cell r="B44" t="str">
            <v>Sandwell</v>
          </cell>
          <cell r="C44">
            <v>102</v>
          </cell>
          <cell r="D44">
            <v>8</v>
          </cell>
          <cell r="E44">
            <v>10</v>
          </cell>
          <cell r="F44">
            <v>36</v>
          </cell>
          <cell r="G44">
            <v>11</v>
          </cell>
          <cell r="H44">
            <v>37</v>
          </cell>
          <cell r="J44">
            <v>333</v>
          </cell>
          <cell r="K44" t="str">
            <v>Sandwell</v>
          </cell>
          <cell r="L44">
            <v>20</v>
          </cell>
          <cell r="M44">
            <v>3</v>
          </cell>
          <cell r="N44">
            <v>4</v>
          </cell>
          <cell r="O44">
            <v>7</v>
          </cell>
          <cell r="P44">
            <v>2</v>
          </cell>
          <cell r="Q44">
            <v>4</v>
          </cell>
        </row>
        <row r="45">
          <cell r="A45">
            <v>334</v>
          </cell>
          <cell r="B45" t="str">
            <v>Solihull</v>
          </cell>
          <cell r="C45">
            <v>68</v>
          </cell>
          <cell r="D45">
            <v>5</v>
          </cell>
          <cell r="E45">
            <v>8</v>
          </cell>
          <cell r="F45">
            <v>30</v>
          </cell>
          <cell r="G45">
            <v>4</v>
          </cell>
          <cell r="H45">
            <v>21</v>
          </cell>
          <cell r="J45">
            <v>334</v>
          </cell>
          <cell r="K45" t="str">
            <v>Solihull</v>
          </cell>
          <cell r="L45">
            <v>13</v>
          </cell>
          <cell r="M45">
            <v>0</v>
          </cell>
          <cell r="N45">
            <v>1</v>
          </cell>
          <cell r="O45">
            <v>11</v>
          </cell>
          <cell r="P45">
            <v>0</v>
          </cell>
          <cell r="Q45">
            <v>1</v>
          </cell>
        </row>
        <row r="46">
          <cell r="A46">
            <v>335</v>
          </cell>
          <cell r="B46" t="str">
            <v>Walsall</v>
          </cell>
          <cell r="C46">
            <v>96</v>
          </cell>
          <cell r="D46">
            <v>5</v>
          </cell>
          <cell r="E46">
            <v>12</v>
          </cell>
          <cell r="F46">
            <v>60</v>
          </cell>
          <cell r="G46">
            <v>5</v>
          </cell>
          <cell r="H46">
            <v>14</v>
          </cell>
          <cell r="J46">
            <v>335</v>
          </cell>
          <cell r="K46" t="str">
            <v>Walsall</v>
          </cell>
          <cell r="L46">
            <v>20</v>
          </cell>
          <cell r="M46">
            <v>1</v>
          </cell>
          <cell r="N46">
            <v>1</v>
          </cell>
          <cell r="O46">
            <v>14</v>
          </cell>
          <cell r="P46">
            <v>3</v>
          </cell>
          <cell r="Q46">
            <v>1</v>
          </cell>
        </row>
        <row r="47">
          <cell r="A47">
            <v>336</v>
          </cell>
          <cell r="B47" t="str">
            <v>Wolverhampton</v>
          </cell>
          <cell r="C47">
            <v>91</v>
          </cell>
          <cell r="D47">
            <v>18</v>
          </cell>
          <cell r="E47">
            <v>12</v>
          </cell>
          <cell r="F47">
            <v>44</v>
          </cell>
          <cell r="G47">
            <v>7</v>
          </cell>
          <cell r="H47">
            <v>10</v>
          </cell>
          <cell r="J47">
            <v>336</v>
          </cell>
          <cell r="K47" t="str">
            <v>Wolverhampton</v>
          </cell>
          <cell r="L47">
            <v>18</v>
          </cell>
          <cell r="M47">
            <v>2</v>
          </cell>
          <cell r="N47">
            <v>2</v>
          </cell>
          <cell r="O47">
            <v>8</v>
          </cell>
          <cell r="P47">
            <v>3</v>
          </cell>
          <cell r="Q47">
            <v>3</v>
          </cell>
        </row>
        <row r="48">
          <cell r="A48">
            <v>340</v>
          </cell>
          <cell r="B48" t="str">
            <v>Knowsley</v>
          </cell>
          <cell r="C48">
            <v>60</v>
          </cell>
          <cell r="D48">
            <v>14</v>
          </cell>
          <cell r="E48">
            <v>7</v>
          </cell>
          <cell r="F48">
            <v>29</v>
          </cell>
          <cell r="G48">
            <v>1</v>
          </cell>
          <cell r="H48">
            <v>9</v>
          </cell>
          <cell r="J48">
            <v>340</v>
          </cell>
          <cell r="K48" t="str">
            <v>Knowsley</v>
          </cell>
          <cell r="L48">
            <v>11</v>
          </cell>
          <cell r="M48">
            <v>1</v>
          </cell>
          <cell r="N48">
            <v>3</v>
          </cell>
          <cell r="O48">
            <v>7</v>
          </cell>
          <cell r="P48">
            <v>0</v>
          </cell>
          <cell r="Q48">
            <v>0</v>
          </cell>
        </row>
        <row r="49">
          <cell r="A49">
            <v>341</v>
          </cell>
          <cell r="B49" t="str">
            <v>Liverpool</v>
          </cell>
          <cell r="C49">
            <v>157</v>
          </cell>
          <cell r="D49">
            <v>31</v>
          </cell>
          <cell r="E49">
            <v>33</v>
          </cell>
          <cell r="F49">
            <v>64</v>
          </cell>
          <cell r="G49">
            <v>10</v>
          </cell>
          <cell r="H49">
            <v>19</v>
          </cell>
          <cell r="J49">
            <v>341</v>
          </cell>
          <cell r="K49" t="str">
            <v>Liverpool</v>
          </cell>
          <cell r="L49">
            <v>34</v>
          </cell>
          <cell r="M49">
            <v>2</v>
          </cell>
          <cell r="N49">
            <v>7</v>
          </cell>
          <cell r="O49">
            <v>16</v>
          </cell>
          <cell r="P49">
            <v>2</v>
          </cell>
          <cell r="Q49">
            <v>7</v>
          </cell>
        </row>
        <row r="50">
          <cell r="A50">
            <v>342</v>
          </cell>
          <cell r="B50" t="str">
            <v>St. Helens</v>
          </cell>
          <cell r="C50">
            <v>60</v>
          </cell>
          <cell r="D50">
            <v>9</v>
          </cell>
          <cell r="E50">
            <v>10</v>
          </cell>
          <cell r="F50">
            <v>23</v>
          </cell>
          <cell r="G50">
            <v>6</v>
          </cell>
          <cell r="H50">
            <v>12</v>
          </cell>
          <cell r="J50">
            <v>342</v>
          </cell>
          <cell r="K50" t="str">
            <v>St. Helens</v>
          </cell>
          <cell r="L50">
            <v>12</v>
          </cell>
          <cell r="M50">
            <v>0</v>
          </cell>
          <cell r="N50">
            <v>3</v>
          </cell>
          <cell r="O50">
            <v>6</v>
          </cell>
          <cell r="P50">
            <v>0</v>
          </cell>
          <cell r="Q50">
            <v>3</v>
          </cell>
        </row>
        <row r="51">
          <cell r="A51">
            <v>343</v>
          </cell>
          <cell r="B51" t="str">
            <v>Sefton</v>
          </cell>
          <cell r="C51">
            <v>92</v>
          </cell>
          <cell r="D51">
            <v>14</v>
          </cell>
          <cell r="E51">
            <v>12</v>
          </cell>
          <cell r="F51">
            <v>49</v>
          </cell>
          <cell r="G51">
            <v>4</v>
          </cell>
          <cell r="H51">
            <v>13</v>
          </cell>
          <cell r="J51">
            <v>343</v>
          </cell>
          <cell r="K51" t="str">
            <v>Sefton</v>
          </cell>
          <cell r="L51">
            <v>22</v>
          </cell>
          <cell r="M51">
            <v>2</v>
          </cell>
          <cell r="N51">
            <v>3</v>
          </cell>
          <cell r="O51">
            <v>11</v>
          </cell>
          <cell r="P51">
            <v>2</v>
          </cell>
          <cell r="Q51">
            <v>4</v>
          </cell>
        </row>
        <row r="52">
          <cell r="A52">
            <v>344</v>
          </cell>
          <cell r="B52" t="str">
            <v>Wirral</v>
          </cell>
          <cell r="C52">
            <v>101</v>
          </cell>
          <cell r="D52">
            <v>20</v>
          </cell>
          <cell r="E52">
            <v>18</v>
          </cell>
          <cell r="F52">
            <v>41</v>
          </cell>
          <cell r="G52">
            <v>8</v>
          </cell>
          <cell r="H52">
            <v>14</v>
          </cell>
          <cell r="J52">
            <v>344</v>
          </cell>
          <cell r="K52" t="str">
            <v>Wirral</v>
          </cell>
          <cell r="L52">
            <v>23</v>
          </cell>
          <cell r="M52">
            <v>2</v>
          </cell>
          <cell r="N52">
            <v>1</v>
          </cell>
          <cell r="O52">
            <v>14</v>
          </cell>
          <cell r="P52">
            <v>3</v>
          </cell>
          <cell r="Q52">
            <v>3</v>
          </cell>
        </row>
        <row r="53">
          <cell r="A53">
            <v>350</v>
          </cell>
          <cell r="B53" t="str">
            <v>Bolton</v>
          </cell>
          <cell r="C53">
            <v>105</v>
          </cell>
          <cell r="D53">
            <v>9</v>
          </cell>
          <cell r="E53">
            <v>8</v>
          </cell>
          <cell r="F53">
            <v>60</v>
          </cell>
          <cell r="G53">
            <v>3</v>
          </cell>
          <cell r="H53">
            <v>25</v>
          </cell>
          <cell r="J53">
            <v>350</v>
          </cell>
          <cell r="K53" t="str">
            <v>Bolton</v>
          </cell>
          <cell r="L53">
            <v>16</v>
          </cell>
          <cell r="M53">
            <v>1</v>
          </cell>
          <cell r="N53">
            <v>0</v>
          </cell>
          <cell r="O53">
            <v>8</v>
          </cell>
          <cell r="P53">
            <v>3</v>
          </cell>
          <cell r="Q53">
            <v>4</v>
          </cell>
        </row>
        <row r="54">
          <cell r="A54">
            <v>351</v>
          </cell>
          <cell r="B54" t="str">
            <v>Bury</v>
          </cell>
          <cell r="C54">
            <v>70</v>
          </cell>
          <cell r="D54">
            <v>3</v>
          </cell>
          <cell r="E54">
            <v>3</v>
          </cell>
          <cell r="F54">
            <v>36</v>
          </cell>
          <cell r="G54">
            <v>6</v>
          </cell>
          <cell r="H54">
            <v>22</v>
          </cell>
          <cell r="J54">
            <v>351</v>
          </cell>
          <cell r="K54" t="str">
            <v>Bury</v>
          </cell>
          <cell r="L54">
            <v>14</v>
          </cell>
          <cell r="M54">
            <v>1</v>
          </cell>
          <cell r="N54">
            <v>0</v>
          </cell>
          <cell r="O54">
            <v>9</v>
          </cell>
          <cell r="P54">
            <v>1</v>
          </cell>
          <cell r="Q54">
            <v>3</v>
          </cell>
        </row>
        <row r="55">
          <cell r="A55">
            <v>352</v>
          </cell>
          <cell r="B55" t="str">
            <v>Manchester</v>
          </cell>
          <cell r="C55">
            <v>150</v>
          </cell>
          <cell r="D55">
            <v>27</v>
          </cell>
          <cell r="E55">
            <v>27</v>
          </cell>
          <cell r="F55">
            <v>78</v>
          </cell>
          <cell r="G55">
            <v>6</v>
          </cell>
          <cell r="H55">
            <v>12</v>
          </cell>
          <cell r="J55">
            <v>352</v>
          </cell>
          <cell r="K55" t="str">
            <v>Manchester</v>
          </cell>
          <cell r="L55">
            <v>25</v>
          </cell>
          <cell r="M55">
            <v>6</v>
          </cell>
          <cell r="N55">
            <v>3</v>
          </cell>
          <cell r="O55">
            <v>8</v>
          </cell>
          <cell r="P55">
            <v>3</v>
          </cell>
          <cell r="Q55">
            <v>5</v>
          </cell>
        </row>
        <row r="56">
          <cell r="A56">
            <v>353</v>
          </cell>
          <cell r="B56" t="str">
            <v>Oldham</v>
          </cell>
          <cell r="C56">
            <v>101</v>
          </cell>
          <cell r="D56">
            <v>4</v>
          </cell>
          <cell r="E56">
            <v>17</v>
          </cell>
          <cell r="F56">
            <v>48</v>
          </cell>
          <cell r="G56">
            <v>7</v>
          </cell>
          <cell r="H56">
            <v>25</v>
          </cell>
          <cell r="J56">
            <v>353</v>
          </cell>
          <cell r="K56" t="str">
            <v>Oldham</v>
          </cell>
          <cell r="L56">
            <v>15</v>
          </cell>
          <cell r="M56">
            <v>2</v>
          </cell>
          <cell r="N56">
            <v>0</v>
          </cell>
          <cell r="O56">
            <v>9</v>
          </cell>
          <cell r="P56">
            <v>1</v>
          </cell>
          <cell r="Q56">
            <v>3</v>
          </cell>
        </row>
        <row r="57">
          <cell r="A57">
            <v>354</v>
          </cell>
          <cell r="B57" t="str">
            <v>Rochdale</v>
          </cell>
          <cell r="C57">
            <v>76</v>
          </cell>
          <cell r="D57">
            <v>7</v>
          </cell>
          <cell r="E57">
            <v>7</v>
          </cell>
          <cell r="F57">
            <v>42</v>
          </cell>
          <cell r="G57">
            <v>7</v>
          </cell>
          <cell r="H57">
            <v>13</v>
          </cell>
          <cell r="J57">
            <v>354</v>
          </cell>
          <cell r="K57" t="str">
            <v>Rochdale</v>
          </cell>
          <cell r="L57">
            <v>14</v>
          </cell>
          <cell r="M57">
            <v>2</v>
          </cell>
          <cell r="N57">
            <v>3</v>
          </cell>
          <cell r="O57">
            <v>7</v>
          </cell>
          <cell r="P57">
            <v>1</v>
          </cell>
          <cell r="Q57">
            <v>1</v>
          </cell>
        </row>
        <row r="58">
          <cell r="A58">
            <v>355</v>
          </cell>
          <cell r="B58" t="str">
            <v>Salford</v>
          </cell>
          <cell r="C58">
            <v>86</v>
          </cell>
          <cell r="D58">
            <v>29</v>
          </cell>
          <cell r="E58">
            <v>12</v>
          </cell>
          <cell r="F58">
            <v>38</v>
          </cell>
          <cell r="G58">
            <v>2</v>
          </cell>
          <cell r="H58">
            <v>5</v>
          </cell>
          <cell r="J58">
            <v>355</v>
          </cell>
          <cell r="K58" t="str">
            <v>Salford</v>
          </cell>
          <cell r="L58">
            <v>17</v>
          </cell>
          <cell r="M58">
            <v>5</v>
          </cell>
          <cell r="N58">
            <v>4</v>
          </cell>
          <cell r="O58">
            <v>5</v>
          </cell>
          <cell r="P58">
            <v>1</v>
          </cell>
          <cell r="Q58">
            <v>2</v>
          </cell>
        </row>
        <row r="59">
          <cell r="A59">
            <v>356</v>
          </cell>
          <cell r="B59" t="str">
            <v>Stockport</v>
          </cell>
          <cell r="C59">
            <v>103</v>
          </cell>
          <cell r="D59">
            <v>11</v>
          </cell>
          <cell r="E59">
            <v>19</v>
          </cell>
          <cell r="F59">
            <v>59</v>
          </cell>
          <cell r="G59">
            <v>7</v>
          </cell>
          <cell r="H59">
            <v>7</v>
          </cell>
          <cell r="J59">
            <v>356</v>
          </cell>
          <cell r="K59" t="str">
            <v>Stockport</v>
          </cell>
          <cell r="L59">
            <v>14</v>
          </cell>
          <cell r="M59">
            <v>0</v>
          </cell>
          <cell r="N59">
            <v>0</v>
          </cell>
          <cell r="O59">
            <v>11</v>
          </cell>
          <cell r="P59">
            <v>1</v>
          </cell>
          <cell r="Q59">
            <v>2</v>
          </cell>
        </row>
        <row r="60">
          <cell r="A60">
            <v>357</v>
          </cell>
          <cell r="B60" t="str">
            <v>Tameside</v>
          </cell>
          <cell r="C60">
            <v>79</v>
          </cell>
          <cell r="D60">
            <v>4</v>
          </cell>
          <cell r="E60">
            <v>8</v>
          </cell>
          <cell r="F60">
            <v>42</v>
          </cell>
          <cell r="G60">
            <v>13</v>
          </cell>
          <cell r="H60">
            <v>12</v>
          </cell>
          <cell r="J60">
            <v>357</v>
          </cell>
          <cell r="K60" t="str">
            <v>Tameside</v>
          </cell>
          <cell r="L60">
            <v>18</v>
          </cell>
          <cell r="M60">
            <v>2</v>
          </cell>
          <cell r="N60">
            <v>0</v>
          </cell>
          <cell r="O60">
            <v>8</v>
          </cell>
          <cell r="P60">
            <v>5</v>
          </cell>
          <cell r="Q60">
            <v>3</v>
          </cell>
        </row>
        <row r="61">
          <cell r="A61">
            <v>358</v>
          </cell>
          <cell r="B61" t="str">
            <v>Trafford</v>
          </cell>
          <cell r="C61">
            <v>76</v>
          </cell>
          <cell r="D61">
            <v>7</v>
          </cell>
          <cell r="E61">
            <v>8</v>
          </cell>
          <cell r="F61">
            <v>46</v>
          </cell>
          <cell r="G61">
            <v>4</v>
          </cell>
          <cell r="H61">
            <v>11</v>
          </cell>
          <cell r="J61">
            <v>358</v>
          </cell>
          <cell r="K61" t="str">
            <v>Trafford</v>
          </cell>
          <cell r="L61">
            <v>18</v>
          </cell>
          <cell r="M61">
            <v>1</v>
          </cell>
          <cell r="N61">
            <v>1</v>
          </cell>
          <cell r="O61">
            <v>10</v>
          </cell>
          <cell r="P61">
            <v>3</v>
          </cell>
          <cell r="Q61">
            <v>3</v>
          </cell>
        </row>
        <row r="62">
          <cell r="A62">
            <v>359</v>
          </cell>
          <cell r="B62" t="str">
            <v>Wigan</v>
          </cell>
          <cell r="C62">
            <v>112</v>
          </cell>
          <cell r="D62">
            <v>10</v>
          </cell>
          <cell r="E62">
            <v>11</v>
          </cell>
          <cell r="F62">
            <v>55</v>
          </cell>
          <cell r="G62">
            <v>14</v>
          </cell>
          <cell r="H62">
            <v>22</v>
          </cell>
          <cell r="J62">
            <v>359</v>
          </cell>
          <cell r="K62" t="str">
            <v>Wigan</v>
          </cell>
          <cell r="L62">
            <v>21</v>
          </cell>
          <cell r="M62">
            <v>2</v>
          </cell>
          <cell r="N62">
            <v>0</v>
          </cell>
          <cell r="O62">
            <v>9</v>
          </cell>
          <cell r="P62">
            <v>4</v>
          </cell>
          <cell r="Q62">
            <v>6</v>
          </cell>
        </row>
        <row r="63">
          <cell r="A63">
            <v>370</v>
          </cell>
          <cell r="B63" t="str">
            <v>Barnsley</v>
          </cell>
          <cell r="C63">
            <v>87</v>
          </cell>
          <cell r="D63">
            <v>5</v>
          </cell>
          <cell r="E63">
            <v>15</v>
          </cell>
          <cell r="F63">
            <v>55</v>
          </cell>
          <cell r="G63">
            <v>9</v>
          </cell>
          <cell r="H63">
            <v>3</v>
          </cell>
          <cell r="J63">
            <v>370</v>
          </cell>
          <cell r="K63" t="str">
            <v>Barnsley</v>
          </cell>
          <cell r="L63">
            <v>14</v>
          </cell>
          <cell r="M63">
            <v>1</v>
          </cell>
          <cell r="N63">
            <v>0</v>
          </cell>
          <cell r="O63">
            <v>12</v>
          </cell>
          <cell r="P63">
            <v>1</v>
          </cell>
          <cell r="Q63">
            <v>0</v>
          </cell>
        </row>
        <row r="64">
          <cell r="A64">
            <v>371</v>
          </cell>
          <cell r="B64" t="str">
            <v>Doncaster</v>
          </cell>
          <cell r="C64">
            <v>113</v>
          </cell>
          <cell r="D64">
            <v>23</v>
          </cell>
          <cell r="E64">
            <v>19</v>
          </cell>
          <cell r="F64">
            <v>59</v>
          </cell>
          <cell r="G64">
            <v>7</v>
          </cell>
          <cell r="H64">
            <v>5</v>
          </cell>
          <cell r="J64">
            <v>371</v>
          </cell>
          <cell r="K64" t="str">
            <v>Doncaster</v>
          </cell>
          <cell r="L64">
            <v>17</v>
          </cell>
          <cell r="M64">
            <v>0</v>
          </cell>
          <cell r="N64">
            <v>3</v>
          </cell>
          <cell r="O64">
            <v>9</v>
          </cell>
          <cell r="P64">
            <v>1</v>
          </cell>
          <cell r="Q64">
            <v>4</v>
          </cell>
        </row>
        <row r="65">
          <cell r="A65">
            <v>372</v>
          </cell>
          <cell r="B65" t="str">
            <v>Rotherham</v>
          </cell>
          <cell r="C65">
            <v>110</v>
          </cell>
          <cell r="D65">
            <v>7</v>
          </cell>
          <cell r="E65">
            <v>20</v>
          </cell>
          <cell r="F65">
            <v>57</v>
          </cell>
          <cell r="G65">
            <v>12</v>
          </cell>
          <cell r="H65">
            <v>14</v>
          </cell>
          <cell r="J65">
            <v>372</v>
          </cell>
          <cell r="K65" t="str">
            <v>Rotherham</v>
          </cell>
          <cell r="L65">
            <v>17</v>
          </cell>
          <cell r="M65">
            <v>1</v>
          </cell>
          <cell r="N65">
            <v>3</v>
          </cell>
          <cell r="O65">
            <v>10</v>
          </cell>
          <cell r="P65">
            <v>0</v>
          </cell>
          <cell r="Q65">
            <v>3</v>
          </cell>
        </row>
        <row r="66">
          <cell r="A66">
            <v>373</v>
          </cell>
          <cell r="B66" t="str">
            <v>Sheffield</v>
          </cell>
          <cell r="C66">
            <v>148</v>
          </cell>
          <cell r="D66">
            <v>17</v>
          </cell>
          <cell r="E66">
            <v>16</v>
          </cell>
          <cell r="F66">
            <v>68</v>
          </cell>
          <cell r="G66">
            <v>12</v>
          </cell>
          <cell r="H66">
            <v>35</v>
          </cell>
          <cell r="J66">
            <v>373</v>
          </cell>
          <cell r="K66" t="str">
            <v>Sheffield</v>
          </cell>
          <cell r="L66">
            <v>27</v>
          </cell>
          <cell r="M66">
            <v>0</v>
          </cell>
          <cell r="N66">
            <v>4</v>
          </cell>
          <cell r="O66">
            <v>16</v>
          </cell>
          <cell r="P66">
            <v>1</v>
          </cell>
          <cell r="Q66">
            <v>6</v>
          </cell>
        </row>
        <row r="67">
          <cell r="A67">
            <v>380</v>
          </cell>
          <cell r="B67" t="str">
            <v>Bradford</v>
          </cell>
          <cell r="C67">
            <v>163</v>
          </cell>
          <cell r="D67">
            <v>14</v>
          </cell>
          <cell r="E67">
            <v>21</v>
          </cell>
          <cell r="F67">
            <v>80</v>
          </cell>
          <cell r="G67">
            <v>13</v>
          </cell>
          <cell r="H67">
            <v>35</v>
          </cell>
          <cell r="J67">
            <v>380</v>
          </cell>
          <cell r="K67" t="str">
            <v>Bradford</v>
          </cell>
          <cell r="L67">
            <v>82</v>
          </cell>
          <cell r="M67">
            <v>42</v>
          </cell>
          <cell r="N67">
            <v>12</v>
          </cell>
          <cell r="O67">
            <v>21</v>
          </cell>
          <cell r="P67">
            <v>2</v>
          </cell>
          <cell r="Q67">
            <v>5</v>
          </cell>
        </row>
        <row r="68">
          <cell r="A68">
            <v>381</v>
          </cell>
          <cell r="B68" t="str">
            <v>Calderdale</v>
          </cell>
          <cell r="C68">
            <v>89</v>
          </cell>
          <cell r="D68">
            <v>12</v>
          </cell>
          <cell r="E68">
            <v>9</v>
          </cell>
          <cell r="F68">
            <v>42</v>
          </cell>
          <cell r="G68">
            <v>8</v>
          </cell>
          <cell r="H68">
            <v>18</v>
          </cell>
          <cell r="J68">
            <v>381</v>
          </cell>
          <cell r="K68" t="str">
            <v>Calderdale</v>
          </cell>
          <cell r="L68">
            <v>15</v>
          </cell>
          <cell r="M68">
            <v>0</v>
          </cell>
          <cell r="N68">
            <v>1</v>
          </cell>
          <cell r="O68">
            <v>9</v>
          </cell>
          <cell r="P68">
            <v>1</v>
          </cell>
          <cell r="Q68">
            <v>4</v>
          </cell>
        </row>
        <row r="69">
          <cell r="A69">
            <v>382</v>
          </cell>
          <cell r="B69" t="str">
            <v>Kirklees</v>
          </cell>
          <cell r="C69">
            <v>152</v>
          </cell>
          <cell r="D69">
            <v>14</v>
          </cell>
          <cell r="E69">
            <v>18</v>
          </cell>
          <cell r="F69">
            <v>85</v>
          </cell>
          <cell r="G69">
            <v>16</v>
          </cell>
          <cell r="H69">
            <v>19</v>
          </cell>
          <cell r="J69">
            <v>382</v>
          </cell>
          <cell r="K69" t="str">
            <v>Kirklees</v>
          </cell>
          <cell r="L69">
            <v>32</v>
          </cell>
          <cell r="M69">
            <v>3</v>
          </cell>
          <cell r="N69">
            <v>2</v>
          </cell>
          <cell r="O69">
            <v>20</v>
          </cell>
          <cell r="P69">
            <v>2</v>
          </cell>
          <cell r="Q69">
            <v>5</v>
          </cell>
        </row>
        <row r="70">
          <cell r="A70">
            <v>383</v>
          </cell>
          <cell r="B70" t="str">
            <v>Leeds</v>
          </cell>
          <cell r="C70">
            <v>244</v>
          </cell>
          <cell r="D70">
            <v>50</v>
          </cell>
          <cell r="E70">
            <v>24</v>
          </cell>
          <cell r="F70">
            <v>141</v>
          </cell>
          <cell r="G70">
            <v>13</v>
          </cell>
          <cell r="H70">
            <v>16</v>
          </cell>
          <cell r="J70">
            <v>383</v>
          </cell>
          <cell r="K70" t="str">
            <v>Leeds</v>
          </cell>
          <cell r="L70">
            <v>43</v>
          </cell>
          <cell r="M70">
            <v>7</v>
          </cell>
          <cell r="N70">
            <v>2</v>
          </cell>
          <cell r="O70">
            <v>27</v>
          </cell>
          <cell r="P70">
            <v>5</v>
          </cell>
          <cell r="Q70">
            <v>2</v>
          </cell>
        </row>
        <row r="71">
          <cell r="A71">
            <v>384</v>
          </cell>
          <cell r="B71" t="str">
            <v>Wakefield</v>
          </cell>
          <cell r="C71">
            <v>130</v>
          </cell>
          <cell r="D71">
            <v>14</v>
          </cell>
          <cell r="E71">
            <v>13</v>
          </cell>
          <cell r="F71">
            <v>76</v>
          </cell>
          <cell r="G71">
            <v>14</v>
          </cell>
          <cell r="H71">
            <v>13</v>
          </cell>
          <cell r="J71">
            <v>384</v>
          </cell>
          <cell r="K71" t="str">
            <v>Wakefield</v>
          </cell>
          <cell r="L71">
            <v>18</v>
          </cell>
          <cell r="M71">
            <v>2</v>
          </cell>
          <cell r="N71">
            <v>1</v>
          </cell>
          <cell r="O71">
            <v>12</v>
          </cell>
          <cell r="P71">
            <v>1</v>
          </cell>
          <cell r="Q71">
            <v>2</v>
          </cell>
        </row>
        <row r="72">
          <cell r="A72">
            <v>390</v>
          </cell>
          <cell r="B72" t="str">
            <v>Gateshead</v>
          </cell>
          <cell r="C72">
            <v>76</v>
          </cell>
          <cell r="D72">
            <v>8</v>
          </cell>
          <cell r="E72">
            <v>9</v>
          </cell>
          <cell r="F72">
            <v>51</v>
          </cell>
          <cell r="G72">
            <v>4</v>
          </cell>
          <cell r="H72">
            <v>4</v>
          </cell>
          <cell r="J72">
            <v>390</v>
          </cell>
          <cell r="K72" t="str">
            <v>Gateshead</v>
          </cell>
          <cell r="L72">
            <v>10</v>
          </cell>
          <cell r="M72">
            <v>0</v>
          </cell>
          <cell r="N72">
            <v>1</v>
          </cell>
          <cell r="O72">
            <v>5</v>
          </cell>
          <cell r="P72">
            <v>2</v>
          </cell>
          <cell r="Q72">
            <v>2</v>
          </cell>
        </row>
        <row r="73">
          <cell r="A73">
            <v>391</v>
          </cell>
          <cell r="B73" t="str">
            <v>Newcastle upon Tyne</v>
          </cell>
          <cell r="C73">
            <v>76</v>
          </cell>
          <cell r="D73">
            <v>23</v>
          </cell>
          <cell r="E73">
            <v>11</v>
          </cell>
          <cell r="F73">
            <v>30</v>
          </cell>
          <cell r="G73">
            <v>2</v>
          </cell>
          <cell r="H73">
            <v>10</v>
          </cell>
          <cell r="J73">
            <v>391</v>
          </cell>
          <cell r="K73" t="str">
            <v>Newcastle upon Tyne</v>
          </cell>
          <cell r="L73">
            <v>21</v>
          </cell>
          <cell r="M73">
            <v>4</v>
          </cell>
          <cell r="N73">
            <v>2</v>
          </cell>
          <cell r="O73">
            <v>12</v>
          </cell>
          <cell r="P73">
            <v>2</v>
          </cell>
          <cell r="Q73">
            <v>1</v>
          </cell>
        </row>
        <row r="74">
          <cell r="A74">
            <v>392</v>
          </cell>
          <cell r="B74" t="str">
            <v>North Tyneside</v>
          </cell>
          <cell r="C74">
            <v>56</v>
          </cell>
          <cell r="D74">
            <v>13</v>
          </cell>
          <cell r="E74">
            <v>5</v>
          </cell>
          <cell r="F74">
            <v>24</v>
          </cell>
          <cell r="G74">
            <v>6</v>
          </cell>
          <cell r="H74">
            <v>8</v>
          </cell>
          <cell r="J74">
            <v>392</v>
          </cell>
          <cell r="K74" t="str">
            <v>North Tyneside</v>
          </cell>
          <cell r="L74">
            <v>23</v>
          </cell>
          <cell r="M74">
            <v>6</v>
          </cell>
          <cell r="N74">
            <v>4</v>
          </cell>
          <cell r="O74">
            <v>10</v>
          </cell>
          <cell r="P74">
            <v>0</v>
          </cell>
          <cell r="Q74">
            <v>3</v>
          </cell>
        </row>
        <row r="75">
          <cell r="A75">
            <v>393</v>
          </cell>
          <cell r="B75" t="str">
            <v>South Tyneside</v>
          </cell>
          <cell r="C75">
            <v>57</v>
          </cell>
          <cell r="D75">
            <v>8</v>
          </cell>
          <cell r="E75">
            <v>8</v>
          </cell>
          <cell r="F75">
            <v>32</v>
          </cell>
          <cell r="G75">
            <v>3</v>
          </cell>
          <cell r="H75">
            <v>6</v>
          </cell>
          <cell r="J75">
            <v>393</v>
          </cell>
          <cell r="K75" t="str">
            <v>South Tyneside</v>
          </cell>
          <cell r="L75">
            <v>11</v>
          </cell>
          <cell r="M75">
            <v>1</v>
          </cell>
          <cell r="N75">
            <v>2</v>
          </cell>
          <cell r="O75">
            <v>6</v>
          </cell>
          <cell r="P75">
            <v>1</v>
          </cell>
          <cell r="Q75">
            <v>1</v>
          </cell>
        </row>
        <row r="76">
          <cell r="A76">
            <v>394</v>
          </cell>
          <cell r="B76" t="str">
            <v>Sunderland</v>
          </cell>
          <cell r="C76">
            <v>96</v>
          </cell>
          <cell r="D76">
            <v>24</v>
          </cell>
          <cell r="E76">
            <v>17</v>
          </cell>
          <cell r="F76">
            <v>49</v>
          </cell>
          <cell r="G76">
            <v>4</v>
          </cell>
          <cell r="H76">
            <v>2</v>
          </cell>
          <cell r="J76">
            <v>394</v>
          </cell>
          <cell r="K76" t="str">
            <v>Sunderland</v>
          </cell>
          <cell r="L76">
            <v>17</v>
          </cell>
          <cell r="M76">
            <v>2</v>
          </cell>
          <cell r="N76">
            <v>1</v>
          </cell>
          <cell r="O76">
            <v>10</v>
          </cell>
          <cell r="P76">
            <v>3</v>
          </cell>
          <cell r="Q76">
            <v>1</v>
          </cell>
        </row>
        <row r="77">
          <cell r="A77">
            <v>420</v>
          </cell>
          <cell r="B77" t="str">
            <v>Isles of Scilly</v>
          </cell>
          <cell r="C77">
            <v>4</v>
          </cell>
          <cell r="D77">
            <v>1</v>
          </cell>
          <cell r="E77">
            <v>3</v>
          </cell>
          <cell r="F77">
            <v>0</v>
          </cell>
          <cell r="G77">
            <v>0</v>
          </cell>
          <cell r="H77">
            <v>0</v>
          </cell>
          <cell r="J77">
            <v>420</v>
          </cell>
          <cell r="K77" t="str">
            <v>Isles of Scilly</v>
          </cell>
          <cell r="L77">
            <v>1</v>
          </cell>
          <cell r="M77">
            <v>1</v>
          </cell>
          <cell r="N77">
            <v>0</v>
          </cell>
          <cell r="O77">
            <v>0</v>
          </cell>
          <cell r="P77">
            <v>0</v>
          </cell>
          <cell r="Q77">
            <v>0</v>
          </cell>
        </row>
        <row r="78">
          <cell r="A78">
            <v>800</v>
          </cell>
          <cell r="B78" t="str">
            <v>Bath and North East Somerset</v>
          </cell>
          <cell r="C78">
            <v>69</v>
          </cell>
          <cell r="D78">
            <v>5</v>
          </cell>
          <cell r="E78">
            <v>11</v>
          </cell>
          <cell r="F78">
            <v>35</v>
          </cell>
          <cell r="G78">
            <v>8</v>
          </cell>
          <cell r="H78">
            <v>10</v>
          </cell>
          <cell r="J78">
            <v>800</v>
          </cell>
          <cell r="K78" t="str">
            <v>Bath and North East Somerset</v>
          </cell>
          <cell r="L78">
            <v>13</v>
          </cell>
          <cell r="M78">
            <v>1</v>
          </cell>
          <cell r="N78">
            <v>2</v>
          </cell>
          <cell r="O78">
            <v>7</v>
          </cell>
          <cell r="P78">
            <v>1</v>
          </cell>
          <cell r="Q78">
            <v>2</v>
          </cell>
        </row>
        <row r="79">
          <cell r="A79">
            <v>801</v>
          </cell>
          <cell r="B79" t="str">
            <v>Bristol, City of</v>
          </cell>
          <cell r="C79">
            <v>121</v>
          </cell>
          <cell r="D79">
            <v>14</v>
          </cell>
          <cell r="E79">
            <v>11</v>
          </cell>
          <cell r="F79">
            <v>64</v>
          </cell>
          <cell r="G79">
            <v>7</v>
          </cell>
          <cell r="H79">
            <v>25</v>
          </cell>
          <cell r="J79">
            <v>801</v>
          </cell>
          <cell r="K79" t="str">
            <v>Bristol, City of</v>
          </cell>
          <cell r="L79">
            <v>22</v>
          </cell>
          <cell r="M79">
            <v>2</v>
          </cell>
          <cell r="N79">
            <v>8</v>
          </cell>
          <cell r="O79">
            <v>10</v>
          </cell>
          <cell r="P79">
            <v>1</v>
          </cell>
          <cell r="Q79">
            <v>1</v>
          </cell>
        </row>
        <row r="80">
          <cell r="A80">
            <v>802</v>
          </cell>
          <cell r="B80" t="str">
            <v>North Somerset</v>
          </cell>
          <cell r="C80">
            <v>65</v>
          </cell>
          <cell r="D80">
            <v>1</v>
          </cell>
          <cell r="E80">
            <v>3</v>
          </cell>
          <cell r="F80">
            <v>46</v>
          </cell>
          <cell r="G80">
            <v>6</v>
          </cell>
          <cell r="H80">
            <v>9</v>
          </cell>
          <cell r="J80">
            <v>802</v>
          </cell>
          <cell r="K80" t="str">
            <v>North Somerset</v>
          </cell>
          <cell r="L80">
            <v>10</v>
          </cell>
          <cell r="M80">
            <v>0</v>
          </cell>
          <cell r="N80">
            <v>1</v>
          </cell>
          <cell r="O80">
            <v>8</v>
          </cell>
          <cell r="P80">
            <v>1</v>
          </cell>
          <cell r="Q80">
            <v>0</v>
          </cell>
        </row>
        <row r="81">
          <cell r="A81">
            <v>803</v>
          </cell>
          <cell r="B81" t="str">
            <v>South Gloucestershire</v>
          </cell>
          <cell r="C81">
            <v>97</v>
          </cell>
          <cell r="D81">
            <v>7</v>
          </cell>
          <cell r="E81">
            <v>11</v>
          </cell>
          <cell r="F81">
            <v>53</v>
          </cell>
          <cell r="G81">
            <v>3</v>
          </cell>
          <cell r="H81">
            <v>23</v>
          </cell>
          <cell r="J81">
            <v>803</v>
          </cell>
          <cell r="K81" t="str">
            <v>South Gloucestershire</v>
          </cell>
          <cell r="L81">
            <v>14</v>
          </cell>
          <cell r="M81">
            <v>1</v>
          </cell>
          <cell r="N81">
            <v>2</v>
          </cell>
          <cell r="O81">
            <v>8</v>
          </cell>
          <cell r="P81">
            <v>2</v>
          </cell>
          <cell r="Q81">
            <v>1</v>
          </cell>
        </row>
        <row r="82">
          <cell r="A82">
            <v>805</v>
          </cell>
          <cell r="B82" t="str">
            <v>Hartlepool</v>
          </cell>
          <cell r="C82">
            <v>30</v>
          </cell>
          <cell r="D82">
            <v>2</v>
          </cell>
          <cell r="E82">
            <v>4</v>
          </cell>
          <cell r="F82">
            <v>20</v>
          </cell>
          <cell r="G82">
            <v>0</v>
          </cell>
          <cell r="H82">
            <v>4</v>
          </cell>
          <cell r="J82">
            <v>805</v>
          </cell>
          <cell r="K82" t="str">
            <v>Hartlepool</v>
          </cell>
          <cell r="L82">
            <v>6</v>
          </cell>
          <cell r="M82">
            <v>0</v>
          </cell>
          <cell r="N82">
            <v>1</v>
          </cell>
          <cell r="O82">
            <v>5</v>
          </cell>
          <cell r="P82">
            <v>0</v>
          </cell>
          <cell r="Q82">
            <v>0</v>
          </cell>
        </row>
        <row r="83">
          <cell r="A83">
            <v>806</v>
          </cell>
          <cell r="B83" t="str">
            <v>Middlesbrough</v>
          </cell>
          <cell r="C83">
            <v>47</v>
          </cell>
          <cell r="D83">
            <v>5</v>
          </cell>
          <cell r="E83">
            <v>6</v>
          </cell>
          <cell r="F83">
            <v>33</v>
          </cell>
          <cell r="G83">
            <v>1</v>
          </cell>
          <cell r="H83">
            <v>2</v>
          </cell>
          <cell r="J83">
            <v>806</v>
          </cell>
          <cell r="K83" t="str">
            <v>Middlesbrough</v>
          </cell>
          <cell r="L83">
            <v>11</v>
          </cell>
          <cell r="M83">
            <v>1</v>
          </cell>
          <cell r="N83">
            <v>2</v>
          </cell>
          <cell r="O83">
            <v>6</v>
          </cell>
          <cell r="P83">
            <v>0</v>
          </cell>
          <cell r="Q83">
            <v>2</v>
          </cell>
        </row>
        <row r="84">
          <cell r="A84">
            <v>807</v>
          </cell>
          <cell r="B84" t="str">
            <v>Redcar and Cleveland</v>
          </cell>
          <cell r="C84">
            <v>53</v>
          </cell>
          <cell r="D84">
            <v>6</v>
          </cell>
          <cell r="E84">
            <v>8</v>
          </cell>
          <cell r="F84">
            <v>35</v>
          </cell>
          <cell r="G84">
            <v>4</v>
          </cell>
          <cell r="H84">
            <v>0</v>
          </cell>
          <cell r="J84">
            <v>807</v>
          </cell>
          <cell r="K84" t="str">
            <v>Redcar and Cleveland</v>
          </cell>
          <cell r="L84">
            <v>13</v>
          </cell>
          <cell r="M84">
            <v>2</v>
          </cell>
          <cell r="N84">
            <v>3</v>
          </cell>
          <cell r="O84">
            <v>7</v>
          </cell>
          <cell r="P84">
            <v>1</v>
          </cell>
          <cell r="Q84">
            <v>0</v>
          </cell>
        </row>
        <row r="85">
          <cell r="A85">
            <v>808</v>
          </cell>
          <cell r="B85" t="str">
            <v>Stockton-on-Tees</v>
          </cell>
          <cell r="C85">
            <v>64</v>
          </cell>
          <cell r="D85">
            <v>2</v>
          </cell>
          <cell r="E85">
            <v>5</v>
          </cell>
          <cell r="F85">
            <v>47</v>
          </cell>
          <cell r="G85">
            <v>3</v>
          </cell>
          <cell r="H85">
            <v>7</v>
          </cell>
          <cell r="J85">
            <v>808</v>
          </cell>
          <cell r="K85" t="str">
            <v>Stockton-on-Tees</v>
          </cell>
          <cell r="L85">
            <v>13</v>
          </cell>
          <cell r="M85">
            <v>2</v>
          </cell>
          <cell r="N85">
            <v>0</v>
          </cell>
          <cell r="O85">
            <v>11</v>
          </cell>
          <cell r="P85">
            <v>0</v>
          </cell>
          <cell r="Q85">
            <v>0</v>
          </cell>
        </row>
        <row r="86">
          <cell r="A86">
            <v>810</v>
          </cell>
          <cell r="B86" t="str">
            <v>Kingston Upon Hull, City of</v>
          </cell>
          <cell r="C86">
            <v>80</v>
          </cell>
          <cell r="D86">
            <v>16</v>
          </cell>
          <cell r="E86">
            <v>17</v>
          </cell>
          <cell r="F86">
            <v>36</v>
          </cell>
          <cell r="G86">
            <v>2</v>
          </cell>
          <cell r="H86">
            <v>9</v>
          </cell>
          <cell r="J86">
            <v>810</v>
          </cell>
          <cell r="K86" t="str">
            <v>Kingston Upon Hull, City of</v>
          </cell>
          <cell r="L86">
            <v>16</v>
          </cell>
          <cell r="M86">
            <v>3</v>
          </cell>
          <cell r="N86">
            <v>1</v>
          </cell>
          <cell r="O86">
            <v>8</v>
          </cell>
          <cell r="P86">
            <v>3</v>
          </cell>
          <cell r="Q86">
            <v>1</v>
          </cell>
        </row>
        <row r="87">
          <cell r="A87">
            <v>811</v>
          </cell>
          <cell r="B87" t="str">
            <v>East Riding of Yorkshire</v>
          </cell>
          <cell r="C87">
            <v>135</v>
          </cell>
          <cell r="D87">
            <v>14</v>
          </cell>
          <cell r="E87">
            <v>28</v>
          </cell>
          <cell r="F87">
            <v>65</v>
          </cell>
          <cell r="G87">
            <v>4</v>
          </cell>
          <cell r="H87">
            <v>24</v>
          </cell>
          <cell r="J87">
            <v>811</v>
          </cell>
          <cell r="K87" t="str">
            <v>East Riding of Yorkshire</v>
          </cell>
          <cell r="L87">
            <v>18</v>
          </cell>
          <cell r="M87">
            <v>1</v>
          </cell>
          <cell r="N87">
            <v>1</v>
          </cell>
          <cell r="O87">
            <v>11</v>
          </cell>
          <cell r="P87">
            <v>3</v>
          </cell>
          <cell r="Q87">
            <v>2</v>
          </cell>
        </row>
        <row r="88">
          <cell r="A88">
            <v>812</v>
          </cell>
          <cell r="B88" t="str">
            <v>North East Lincolnshire</v>
          </cell>
          <cell r="C88">
            <v>62</v>
          </cell>
          <cell r="D88">
            <v>11</v>
          </cell>
          <cell r="E88">
            <v>16</v>
          </cell>
          <cell r="F88">
            <v>33</v>
          </cell>
          <cell r="G88">
            <v>1</v>
          </cell>
          <cell r="H88">
            <v>1</v>
          </cell>
          <cell r="J88">
            <v>812</v>
          </cell>
          <cell r="K88" t="str">
            <v>North East Lincolnshire</v>
          </cell>
          <cell r="L88">
            <v>12</v>
          </cell>
          <cell r="M88">
            <v>0</v>
          </cell>
          <cell r="N88">
            <v>1</v>
          </cell>
          <cell r="O88">
            <v>10</v>
          </cell>
          <cell r="P88">
            <v>0</v>
          </cell>
          <cell r="Q88">
            <v>1</v>
          </cell>
        </row>
        <row r="89">
          <cell r="A89">
            <v>813</v>
          </cell>
          <cell r="B89" t="str">
            <v>North Lincolnshire</v>
          </cell>
          <cell r="C89">
            <v>69</v>
          </cell>
          <cell r="D89">
            <v>8</v>
          </cell>
          <cell r="E89">
            <v>12</v>
          </cell>
          <cell r="F89">
            <v>41</v>
          </cell>
          <cell r="G89">
            <v>5</v>
          </cell>
          <cell r="H89">
            <v>3</v>
          </cell>
          <cell r="J89">
            <v>813</v>
          </cell>
          <cell r="K89" t="str">
            <v>North Lincolnshire</v>
          </cell>
          <cell r="L89">
            <v>14</v>
          </cell>
          <cell r="M89">
            <v>3</v>
          </cell>
          <cell r="N89">
            <v>0</v>
          </cell>
          <cell r="O89">
            <v>8</v>
          </cell>
          <cell r="P89">
            <v>1</v>
          </cell>
          <cell r="Q89">
            <v>2</v>
          </cell>
        </row>
        <row r="90">
          <cell r="A90">
            <v>815</v>
          </cell>
          <cell r="B90" t="str">
            <v>North Yorkshire</v>
          </cell>
          <cell r="C90">
            <v>328</v>
          </cell>
          <cell r="D90">
            <v>37</v>
          </cell>
          <cell r="E90">
            <v>78</v>
          </cell>
          <cell r="F90">
            <v>150</v>
          </cell>
          <cell r="G90">
            <v>13</v>
          </cell>
          <cell r="H90">
            <v>50</v>
          </cell>
          <cell r="J90">
            <v>815</v>
          </cell>
          <cell r="K90" t="str">
            <v>North Yorkshire</v>
          </cell>
          <cell r="L90">
            <v>47</v>
          </cell>
          <cell r="M90">
            <v>2</v>
          </cell>
          <cell r="N90">
            <v>3</v>
          </cell>
          <cell r="O90">
            <v>25</v>
          </cell>
          <cell r="P90">
            <v>6</v>
          </cell>
          <cell r="Q90">
            <v>11</v>
          </cell>
        </row>
        <row r="91">
          <cell r="A91">
            <v>816</v>
          </cell>
          <cell r="B91" t="str">
            <v>York</v>
          </cell>
          <cell r="C91">
            <v>60</v>
          </cell>
          <cell r="D91">
            <v>10</v>
          </cell>
          <cell r="E91">
            <v>8</v>
          </cell>
          <cell r="F91">
            <v>31</v>
          </cell>
          <cell r="G91">
            <v>3</v>
          </cell>
          <cell r="H91">
            <v>8</v>
          </cell>
          <cell r="J91">
            <v>816</v>
          </cell>
          <cell r="K91" t="str">
            <v>York</v>
          </cell>
          <cell r="L91">
            <v>12</v>
          </cell>
          <cell r="M91">
            <v>1</v>
          </cell>
          <cell r="N91">
            <v>3</v>
          </cell>
          <cell r="O91">
            <v>7</v>
          </cell>
          <cell r="P91">
            <v>0</v>
          </cell>
          <cell r="Q91">
            <v>1</v>
          </cell>
        </row>
        <row r="92">
          <cell r="A92">
            <v>820</v>
          </cell>
          <cell r="B92" t="str">
            <v>Bedfordshire</v>
          </cell>
          <cell r="C92">
            <v>147</v>
          </cell>
          <cell r="D92">
            <v>23</v>
          </cell>
          <cell r="E92">
            <v>34</v>
          </cell>
          <cell r="F92">
            <v>63</v>
          </cell>
          <cell r="G92">
            <v>14</v>
          </cell>
          <cell r="H92">
            <v>13</v>
          </cell>
          <cell r="J92">
            <v>820</v>
          </cell>
          <cell r="K92" t="str">
            <v>Bedfordshire</v>
          </cell>
          <cell r="L92">
            <v>57</v>
          </cell>
          <cell r="M92">
            <v>10</v>
          </cell>
          <cell r="N92">
            <v>3</v>
          </cell>
          <cell r="O92">
            <v>30</v>
          </cell>
          <cell r="P92">
            <v>8</v>
          </cell>
          <cell r="Q92">
            <v>6</v>
          </cell>
        </row>
        <row r="93">
          <cell r="A93">
            <v>821</v>
          </cell>
          <cell r="B93" t="str">
            <v>Luton</v>
          </cell>
          <cell r="C93">
            <v>65</v>
          </cell>
          <cell r="D93">
            <v>7</v>
          </cell>
          <cell r="E93">
            <v>11</v>
          </cell>
          <cell r="F93">
            <v>44</v>
          </cell>
          <cell r="G93">
            <v>2</v>
          </cell>
          <cell r="H93">
            <v>1</v>
          </cell>
          <cell r="J93">
            <v>821</v>
          </cell>
          <cell r="K93" t="str">
            <v>Luton</v>
          </cell>
          <cell r="L93">
            <v>12</v>
          </cell>
          <cell r="M93">
            <v>0</v>
          </cell>
          <cell r="N93">
            <v>0</v>
          </cell>
          <cell r="O93">
            <v>9</v>
          </cell>
          <cell r="P93">
            <v>3</v>
          </cell>
          <cell r="Q93">
            <v>0</v>
          </cell>
        </row>
        <row r="94">
          <cell r="A94">
            <v>825</v>
          </cell>
          <cell r="B94" t="str">
            <v>Buckinghamshire</v>
          </cell>
          <cell r="C94">
            <v>195</v>
          </cell>
          <cell r="D94">
            <v>42</v>
          </cell>
          <cell r="E94">
            <v>38</v>
          </cell>
          <cell r="F94">
            <v>92</v>
          </cell>
          <cell r="G94">
            <v>10</v>
          </cell>
          <cell r="H94">
            <v>13</v>
          </cell>
          <cell r="J94">
            <v>825</v>
          </cell>
          <cell r="K94" t="str">
            <v>Buckinghamshire</v>
          </cell>
          <cell r="L94">
            <v>34</v>
          </cell>
          <cell r="M94">
            <v>2</v>
          </cell>
          <cell r="N94">
            <v>0</v>
          </cell>
          <cell r="O94">
            <v>16</v>
          </cell>
          <cell r="P94">
            <v>8</v>
          </cell>
          <cell r="Q94">
            <v>8</v>
          </cell>
        </row>
        <row r="95">
          <cell r="A95">
            <v>826</v>
          </cell>
          <cell r="B95" t="str">
            <v>Milton Keynes</v>
          </cell>
          <cell r="C95">
            <v>86</v>
          </cell>
          <cell r="D95">
            <v>14</v>
          </cell>
          <cell r="E95">
            <v>21</v>
          </cell>
          <cell r="F95">
            <v>43</v>
          </cell>
          <cell r="G95">
            <v>4</v>
          </cell>
          <cell r="H95">
            <v>4</v>
          </cell>
          <cell r="J95">
            <v>826</v>
          </cell>
          <cell r="K95" t="str">
            <v>Milton Keynes</v>
          </cell>
          <cell r="L95">
            <v>11</v>
          </cell>
          <cell r="M95">
            <v>3</v>
          </cell>
          <cell r="N95">
            <v>0</v>
          </cell>
          <cell r="O95">
            <v>6</v>
          </cell>
          <cell r="P95">
            <v>1</v>
          </cell>
          <cell r="Q95">
            <v>1</v>
          </cell>
        </row>
        <row r="96">
          <cell r="A96">
            <v>830</v>
          </cell>
          <cell r="B96" t="str">
            <v>Derbyshire</v>
          </cell>
          <cell r="C96">
            <v>362</v>
          </cell>
          <cell r="D96">
            <v>43</v>
          </cell>
          <cell r="E96">
            <v>54</v>
          </cell>
          <cell r="F96">
            <v>123</v>
          </cell>
          <cell r="G96">
            <v>22</v>
          </cell>
          <cell r="H96">
            <v>120</v>
          </cell>
          <cell r="J96">
            <v>830</v>
          </cell>
          <cell r="K96" t="str">
            <v>Derbyshire</v>
          </cell>
          <cell r="L96">
            <v>47</v>
          </cell>
          <cell r="M96">
            <v>8</v>
          </cell>
          <cell r="N96">
            <v>4</v>
          </cell>
          <cell r="O96">
            <v>16</v>
          </cell>
          <cell r="P96">
            <v>4</v>
          </cell>
          <cell r="Q96">
            <v>15</v>
          </cell>
        </row>
        <row r="97">
          <cell r="A97">
            <v>831</v>
          </cell>
          <cell r="B97" t="str">
            <v>Derby</v>
          </cell>
          <cell r="C97">
            <v>81</v>
          </cell>
          <cell r="D97">
            <v>3</v>
          </cell>
          <cell r="E97">
            <v>9</v>
          </cell>
          <cell r="F97">
            <v>55</v>
          </cell>
          <cell r="G97">
            <v>6</v>
          </cell>
          <cell r="H97">
            <v>8</v>
          </cell>
          <cell r="J97">
            <v>831</v>
          </cell>
          <cell r="K97" t="str">
            <v>Derby</v>
          </cell>
          <cell r="L97">
            <v>14</v>
          </cell>
          <cell r="M97">
            <v>4</v>
          </cell>
          <cell r="N97">
            <v>0</v>
          </cell>
          <cell r="O97">
            <v>8</v>
          </cell>
          <cell r="P97">
            <v>0</v>
          </cell>
          <cell r="Q97">
            <v>2</v>
          </cell>
        </row>
        <row r="98">
          <cell r="A98">
            <v>835</v>
          </cell>
          <cell r="B98" t="str">
            <v>Dorset</v>
          </cell>
          <cell r="C98">
            <v>138</v>
          </cell>
          <cell r="D98">
            <v>14</v>
          </cell>
          <cell r="E98">
            <v>24</v>
          </cell>
          <cell r="F98">
            <v>66</v>
          </cell>
          <cell r="G98">
            <v>12</v>
          </cell>
          <cell r="H98">
            <v>22</v>
          </cell>
          <cell r="J98">
            <v>835</v>
          </cell>
          <cell r="K98" t="str">
            <v>Dorset</v>
          </cell>
          <cell r="L98">
            <v>37</v>
          </cell>
          <cell r="M98">
            <v>2</v>
          </cell>
          <cell r="N98">
            <v>3</v>
          </cell>
          <cell r="O98">
            <v>21</v>
          </cell>
          <cell r="P98">
            <v>3</v>
          </cell>
          <cell r="Q98">
            <v>8</v>
          </cell>
        </row>
        <row r="99">
          <cell r="A99">
            <v>836</v>
          </cell>
          <cell r="B99" t="str">
            <v>Poole</v>
          </cell>
          <cell r="C99">
            <v>30</v>
          </cell>
          <cell r="D99">
            <v>2</v>
          </cell>
          <cell r="E99">
            <v>3</v>
          </cell>
          <cell r="F99">
            <v>15</v>
          </cell>
          <cell r="G99">
            <v>3</v>
          </cell>
          <cell r="H99">
            <v>7</v>
          </cell>
          <cell r="J99">
            <v>836</v>
          </cell>
          <cell r="K99" t="str">
            <v>Poole</v>
          </cell>
          <cell r="L99">
            <v>9</v>
          </cell>
          <cell r="M99">
            <v>0</v>
          </cell>
          <cell r="N99">
            <v>1</v>
          </cell>
          <cell r="O99">
            <v>7</v>
          </cell>
          <cell r="P99">
            <v>0</v>
          </cell>
          <cell r="Q99">
            <v>1</v>
          </cell>
        </row>
        <row r="100">
          <cell r="A100">
            <v>837</v>
          </cell>
          <cell r="B100" t="str">
            <v>Bournemouth</v>
          </cell>
          <cell r="C100">
            <v>28</v>
          </cell>
          <cell r="D100">
            <v>1</v>
          </cell>
          <cell r="E100">
            <v>1</v>
          </cell>
          <cell r="F100">
            <v>9</v>
          </cell>
          <cell r="G100">
            <v>9</v>
          </cell>
          <cell r="H100">
            <v>8</v>
          </cell>
          <cell r="J100">
            <v>837</v>
          </cell>
          <cell r="K100" t="str">
            <v>Bournemouth</v>
          </cell>
          <cell r="L100">
            <v>10</v>
          </cell>
          <cell r="M100">
            <v>1</v>
          </cell>
          <cell r="N100">
            <v>0</v>
          </cell>
          <cell r="O100">
            <v>8</v>
          </cell>
          <cell r="P100">
            <v>0</v>
          </cell>
          <cell r="Q100">
            <v>1</v>
          </cell>
        </row>
        <row r="101">
          <cell r="A101">
            <v>840</v>
          </cell>
          <cell r="B101" t="str">
            <v>Durham</v>
          </cell>
          <cell r="C101">
            <v>247</v>
          </cell>
          <cell r="D101">
            <v>53</v>
          </cell>
          <cell r="E101">
            <v>45</v>
          </cell>
          <cell r="F101">
            <v>108</v>
          </cell>
          <cell r="G101">
            <v>14</v>
          </cell>
          <cell r="H101">
            <v>27</v>
          </cell>
          <cell r="J101">
            <v>840</v>
          </cell>
          <cell r="K101" t="str">
            <v>Durham</v>
          </cell>
          <cell r="L101">
            <v>36</v>
          </cell>
          <cell r="M101">
            <v>4</v>
          </cell>
          <cell r="N101">
            <v>5</v>
          </cell>
          <cell r="O101">
            <v>23</v>
          </cell>
          <cell r="P101">
            <v>1</v>
          </cell>
          <cell r="Q101">
            <v>3</v>
          </cell>
        </row>
        <row r="102">
          <cell r="A102">
            <v>841</v>
          </cell>
          <cell r="B102" t="str">
            <v>Darlington</v>
          </cell>
          <cell r="C102">
            <v>38</v>
          </cell>
          <cell r="D102">
            <v>6</v>
          </cell>
          <cell r="E102">
            <v>3</v>
          </cell>
          <cell r="F102">
            <v>17</v>
          </cell>
          <cell r="G102">
            <v>4</v>
          </cell>
          <cell r="H102">
            <v>8</v>
          </cell>
          <cell r="J102">
            <v>841</v>
          </cell>
          <cell r="K102" t="str">
            <v>Darlington</v>
          </cell>
          <cell r="L102">
            <v>7</v>
          </cell>
          <cell r="M102">
            <v>0</v>
          </cell>
          <cell r="N102">
            <v>2</v>
          </cell>
          <cell r="O102">
            <v>3</v>
          </cell>
          <cell r="P102">
            <v>1</v>
          </cell>
          <cell r="Q102">
            <v>1</v>
          </cell>
        </row>
        <row r="103">
          <cell r="A103">
            <v>845</v>
          </cell>
          <cell r="B103" t="str">
            <v>East Sussex</v>
          </cell>
          <cell r="C103">
            <v>155</v>
          </cell>
          <cell r="D103">
            <v>10</v>
          </cell>
          <cell r="E103">
            <v>22</v>
          </cell>
          <cell r="F103">
            <v>70</v>
          </cell>
          <cell r="G103">
            <v>14</v>
          </cell>
          <cell r="H103">
            <v>39</v>
          </cell>
          <cell r="J103">
            <v>845</v>
          </cell>
          <cell r="K103" t="str">
            <v>East Sussex</v>
          </cell>
          <cell r="L103">
            <v>26</v>
          </cell>
          <cell r="M103">
            <v>1</v>
          </cell>
          <cell r="N103">
            <v>1</v>
          </cell>
          <cell r="O103">
            <v>17</v>
          </cell>
          <cell r="P103">
            <v>2</v>
          </cell>
          <cell r="Q103">
            <v>5</v>
          </cell>
        </row>
        <row r="104">
          <cell r="A104">
            <v>846</v>
          </cell>
          <cell r="B104" t="str">
            <v>Brighton and Hove</v>
          </cell>
          <cell r="C104">
            <v>58</v>
          </cell>
          <cell r="D104">
            <v>7</v>
          </cell>
          <cell r="E104">
            <v>6</v>
          </cell>
          <cell r="F104">
            <v>32</v>
          </cell>
          <cell r="G104">
            <v>5</v>
          </cell>
          <cell r="H104">
            <v>8</v>
          </cell>
          <cell r="J104">
            <v>846</v>
          </cell>
          <cell r="K104" t="str">
            <v>Brighton and Hove</v>
          </cell>
          <cell r="L104">
            <v>10</v>
          </cell>
          <cell r="M104">
            <v>2</v>
          </cell>
          <cell r="N104">
            <v>1</v>
          </cell>
          <cell r="O104">
            <v>4</v>
          </cell>
          <cell r="P104">
            <v>2</v>
          </cell>
          <cell r="Q104">
            <v>1</v>
          </cell>
        </row>
        <row r="105">
          <cell r="A105">
            <v>850</v>
          </cell>
          <cell r="B105" t="str">
            <v>Hampshire</v>
          </cell>
          <cell r="C105">
            <v>439</v>
          </cell>
          <cell r="D105">
            <v>36</v>
          </cell>
          <cell r="E105">
            <v>59</v>
          </cell>
          <cell r="F105">
            <v>284</v>
          </cell>
          <cell r="G105">
            <v>28</v>
          </cell>
          <cell r="H105">
            <v>32</v>
          </cell>
          <cell r="J105">
            <v>850</v>
          </cell>
          <cell r="K105" t="str">
            <v>Hampshire</v>
          </cell>
          <cell r="L105">
            <v>71</v>
          </cell>
          <cell r="M105">
            <v>6</v>
          </cell>
          <cell r="N105">
            <v>7</v>
          </cell>
          <cell r="O105">
            <v>47</v>
          </cell>
          <cell r="P105">
            <v>4</v>
          </cell>
          <cell r="Q105">
            <v>7</v>
          </cell>
        </row>
        <row r="106">
          <cell r="A106">
            <v>851</v>
          </cell>
          <cell r="B106" t="str">
            <v>Portsmouth</v>
          </cell>
          <cell r="C106">
            <v>53</v>
          </cell>
          <cell r="D106">
            <v>3</v>
          </cell>
          <cell r="E106">
            <v>10</v>
          </cell>
          <cell r="F106">
            <v>30</v>
          </cell>
          <cell r="G106">
            <v>2</v>
          </cell>
          <cell r="H106">
            <v>8</v>
          </cell>
          <cell r="J106">
            <v>851</v>
          </cell>
          <cell r="K106" t="str">
            <v>Portsmouth</v>
          </cell>
          <cell r="L106">
            <v>10</v>
          </cell>
          <cell r="M106">
            <v>0</v>
          </cell>
          <cell r="N106">
            <v>0</v>
          </cell>
          <cell r="O106">
            <v>6</v>
          </cell>
          <cell r="P106">
            <v>2</v>
          </cell>
          <cell r="Q106">
            <v>2</v>
          </cell>
        </row>
        <row r="107">
          <cell r="A107">
            <v>852</v>
          </cell>
          <cell r="B107" t="str">
            <v>Southampton</v>
          </cell>
          <cell r="C107">
            <v>67</v>
          </cell>
          <cell r="D107">
            <v>11</v>
          </cell>
          <cell r="E107">
            <v>9</v>
          </cell>
          <cell r="F107">
            <v>40</v>
          </cell>
          <cell r="G107">
            <v>4</v>
          </cell>
          <cell r="H107">
            <v>3</v>
          </cell>
          <cell r="J107">
            <v>852</v>
          </cell>
          <cell r="K107" t="str">
            <v>Southampton</v>
          </cell>
          <cell r="L107">
            <v>14</v>
          </cell>
          <cell r="M107">
            <v>0</v>
          </cell>
          <cell r="N107">
            <v>2</v>
          </cell>
          <cell r="O107">
            <v>10</v>
          </cell>
          <cell r="P107">
            <v>2</v>
          </cell>
          <cell r="Q107">
            <v>0</v>
          </cell>
        </row>
        <row r="108">
          <cell r="A108">
            <v>855</v>
          </cell>
          <cell r="B108" t="str">
            <v>Leicestershire</v>
          </cell>
          <cell r="C108">
            <v>228</v>
          </cell>
          <cell r="D108">
            <v>13</v>
          </cell>
          <cell r="E108">
            <v>18</v>
          </cell>
          <cell r="F108">
            <v>109</v>
          </cell>
          <cell r="G108">
            <v>25</v>
          </cell>
          <cell r="H108">
            <v>63</v>
          </cell>
          <cell r="J108">
            <v>855</v>
          </cell>
          <cell r="K108" t="str">
            <v>Leicestershire</v>
          </cell>
          <cell r="L108">
            <v>54</v>
          </cell>
          <cell r="M108">
            <v>5</v>
          </cell>
          <cell r="N108">
            <v>7</v>
          </cell>
          <cell r="O108">
            <v>30</v>
          </cell>
          <cell r="P108">
            <v>3</v>
          </cell>
          <cell r="Q108">
            <v>9</v>
          </cell>
        </row>
        <row r="109">
          <cell r="A109">
            <v>856</v>
          </cell>
          <cell r="B109" t="str">
            <v>Leicester</v>
          </cell>
          <cell r="C109">
            <v>87</v>
          </cell>
          <cell r="D109">
            <v>16</v>
          </cell>
          <cell r="E109">
            <v>14</v>
          </cell>
          <cell r="F109">
            <v>47</v>
          </cell>
          <cell r="G109">
            <v>7</v>
          </cell>
          <cell r="H109">
            <v>3</v>
          </cell>
          <cell r="J109">
            <v>856</v>
          </cell>
          <cell r="K109" t="str">
            <v>Leicester</v>
          </cell>
          <cell r="L109">
            <v>16</v>
          </cell>
          <cell r="M109">
            <v>0</v>
          </cell>
          <cell r="N109">
            <v>1</v>
          </cell>
          <cell r="O109">
            <v>12</v>
          </cell>
          <cell r="P109">
            <v>1</v>
          </cell>
          <cell r="Q109">
            <v>2</v>
          </cell>
        </row>
        <row r="110">
          <cell r="A110">
            <v>857</v>
          </cell>
          <cell r="B110" t="str">
            <v>Rutland</v>
          </cell>
          <cell r="C110">
            <v>18</v>
          </cell>
          <cell r="D110">
            <v>5</v>
          </cell>
          <cell r="E110">
            <v>6</v>
          </cell>
          <cell r="F110">
            <v>5</v>
          </cell>
          <cell r="G110">
            <v>2</v>
          </cell>
          <cell r="H110">
            <v>0</v>
          </cell>
          <cell r="J110">
            <v>857</v>
          </cell>
          <cell r="K110" t="str">
            <v>Rutland</v>
          </cell>
          <cell r="L110">
            <v>3</v>
          </cell>
          <cell r="M110">
            <v>1</v>
          </cell>
          <cell r="N110">
            <v>0</v>
          </cell>
          <cell r="O110">
            <v>1</v>
          </cell>
          <cell r="P110">
            <v>0</v>
          </cell>
          <cell r="Q110">
            <v>1</v>
          </cell>
        </row>
        <row r="111">
          <cell r="A111">
            <v>860</v>
          </cell>
          <cell r="B111" t="str">
            <v>Staffordshire</v>
          </cell>
          <cell r="C111">
            <v>313</v>
          </cell>
          <cell r="D111">
            <v>35</v>
          </cell>
          <cell r="E111">
            <v>49</v>
          </cell>
          <cell r="F111">
            <v>139</v>
          </cell>
          <cell r="G111">
            <v>23</v>
          </cell>
          <cell r="H111">
            <v>67</v>
          </cell>
          <cell r="J111">
            <v>860</v>
          </cell>
          <cell r="K111" t="str">
            <v>Staffordshire</v>
          </cell>
          <cell r="L111">
            <v>69</v>
          </cell>
          <cell r="M111">
            <v>1</v>
          </cell>
          <cell r="N111">
            <v>3</v>
          </cell>
          <cell r="O111">
            <v>18</v>
          </cell>
          <cell r="P111">
            <v>3</v>
          </cell>
          <cell r="Q111">
            <v>44</v>
          </cell>
        </row>
        <row r="112">
          <cell r="A112">
            <v>861</v>
          </cell>
          <cell r="B112" t="str">
            <v>Stoke-on-Trent</v>
          </cell>
          <cell r="C112">
            <v>88</v>
          </cell>
          <cell r="D112">
            <v>22</v>
          </cell>
          <cell r="E112">
            <v>15</v>
          </cell>
          <cell r="F112">
            <v>45</v>
          </cell>
          <cell r="G112">
            <v>3</v>
          </cell>
          <cell r="H112">
            <v>3</v>
          </cell>
          <cell r="J112">
            <v>861</v>
          </cell>
          <cell r="K112" t="str">
            <v>Stoke-on-Trent</v>
          </cell>
          <cell r="L112">
            <v>17</v>
          </cell>
          <cell r="M112">
            <v>2</v>
          </cell>
          <cell r="N112">
            <v>2</v>
          </cell>
          <cell r="O112">
            <v>10</v>
          </cell>
          <cell r="P112">
            <v>1</v>
          </cell>
          <cell r="Q112">
            <v>2</v>
          </cell>
        </row>
        <row r="113">
          <cell r="A113">
            <v>865</v>
          </cell>
          <cell r="B113" t="str">
            <v>Wiltshire</v>
          </cell>
          <cell r="C113">
            <v>217</v>
          </cell>
          <cell r="D113">
            <v>33</v>
          </cell>
          <cell r="E113">
            <v>35</v>
          </cell>
          <cell r="F113">
            <v>108</v>
          </cell>
          <cell r="G113">
            <v>16</v>
          </cell>
          <cell r="H113">
            <v>25</v>
          </cell>
          <cell r="J113">
            <v>865</v>
          </cell>
          <cell r="K113" t="str">
            <v>Wiltshire</v>
          </cell>
          <cell r="L113">
            <v>33</v>
          </cell>
          <cell r="M113">
            <v>4</v>
          </cell>
          <cell r="N113">
            <v>5</v>
          </cell>
          <cell r="O113">
            <v>18</v>
          </cell>
          <cell r="P113">
            <v>2</v>
          </cell>
          <cell r="Q113">
            <v>4</v>
          </cell>
        </row>
        <row r="114">
          <cell r="A114">
            <v>866</v>
          </cell>
          <cell r="B114" t="str">
            <v>Swindon</v>
          </cell>
          <cell r="C114">
            <v>69</v>
          </cell>
          <cell r="D114">
            <v>11</v>
          </cell>
          <cell r="E114">
            <v>5</v>
          </cell>
          <cell r="F114">
            <v>45</v>
          </cell>
          <cell r="G114">
            <v>4</v>
          </cell>
          <cell r="H114">
            <v>4</v>
          </cell>
          <cell r="J114">
            <v>866</v>
          </cell>
          <cell r="K114" t="str">
            <v>Swindon</v>
          </cell>
          <cell r="L114">
            <v>11</v>
          </cell>
          <cell r="M114">
            <v>1</v>
          </cell>
          <cell r="N114">
            <v>0</v>
          </cell>
          <cell r="O114">
            <v>9</v>
          </cell>
          <cell r="P114">
            <v>0</v>
          </cell>
          <cell r="Q114">
            <v>1</v>
          </cell>
        </row>
        <row r="115">
          <cell r="A115">
            <v>867</v>
          </cell>
          <cell r="B115" t="str">
            <v>Bracknell Forest</v>
          </cell>
          <cell r="C115">
            <v>33</v>
          </cell>
          <cell r="D115">
            <v>5</v>
          </cell>
          <cell r="E115">
            <v>6</v>
          </cell>
          <cell r="F115">
            <v>18</v>
          </cell>
          <cell r="G115">
            <v>2</v>
          </cell>
          <cell r="H115">
            <v>2</v>
          </cell>
          <cell r="J115">
            <v>867</v>
          </cell>
          <cell r="K115" t="str">
            <v>Bracknell Forest</v>
          </cell>
          <cell r="L115">
            <v>6</v>
          </cell>
          <cell r="M115">
            <v>1</v>
          </cell>
          <cell r="N115">
            <v>0</v>
          </cell>
          <cell r="O115">
            <v>3</v>
          </cell>
          <cell r="P115">
            <v>1</v>
          </cell>
          <cell r="Q115">
            <v>1</v>
          </cell>
        </row>
        <row r="116">
          <cell r="A116">
            <v>868</v>
          </cell>
          <cell r="B116" t="str">
            <v>Windsor and Maidenhead</v>
          </cell>
          <cell r="C116">
            <v>46</v>
          </cell>
          <cell r="D116">
            <v>3</v>
          </cell>
          <cell r="E116">
            <v>5</v>
          </cell>
          <cell r="F116">
            <v>25</v>
          </cell>
          <cell r="G116">
            <v>6</v>
          </cell>
          <cell r="H116">
            <v>7</v>
          </cell>
          <cell r="J116">
            <v>868</v>
          </cell>
          <cell r="K116" t="str">
            <v>Windsor and Maidenhead</v>
          </cell>
          <cell r="L116">
            <v>14</v>
          </cell>
          <cell r="M116">
            <v>2</v>
          </cell>
          <cell r="N116">
            <v>0</v>
          </cell>
          <cell r="O116">
            <v>7</v>
          </cell>
          <cell r="P116">
            <v>2</v>
          </cell>
          <cell r="Q116">
            <v>3</v>
          </cell>
        </row>
        <row r="117">
          <cell r="A117">
            <v>869</v>
          </cell>
          <cell r="B117" t="str">
            <v>West Berkshire</v>
          </cell>
          <cell r="C117">
            <v>68</v>
          </cell>
          <cell r="D117">
            <v>7</v>
          </cell>
          <cell r="E117">
            <v>13</v>
          </cell>
          <cell r="F117">
            <v>39</v>
          </cell>
          <cell r="G117">
            <v>6</v>
          </cell>
          <cell r="H117">
            <v>3</v>
          </cell>
          <cell r="J117">
            <v>869</v>
          </cell>
          <cell r="K117" t="str">
            <v>West Berkshire</v>
          </cell>
          <cell r="L117">
            <v>10</v>
          </cell>
          <cell r="M117">
            <v>0</v>
          </cell>
          <cell r="N117">
            <v>2</v>
          </cell>
          <cell r="O117">
            <v>4</v>
          </cell>
          <cell r="P117">
            <v>2</v>
          </cell>
          <cell r="Q117">
            <v>2</v>
          </cell>
        </row>
        <row r="118">
          <cell r="A118">
            <v>870</v>
          </cell>
          <cell r="B118" t="str">
            <v>Reading</v>
          </cell>
          <cell r="C118">
            <v>39</v>
          </cell>
          <cell r="D118">
            <v>1</v>
          </cell>
          <cell r="E118">
            <v>4</v>
          </cell>
          <cell r="F118">
            <v>21</v>
          </cell>
          <cell r="G118">
            <v>2</v>
          </cell>
          <cell r="H118">
            <v>11</v>
          </cell>
          <cell r="J118">
            <v>870</v>
          </cell>
          <cell r="K118" t="str">
            <v>Reading</v>
          </cell>
          <cell r="L118">
            <v>8</v>
          </cell>
          <cell r="M118">
            <v>2</v>
          </cell>
          <cell r="N118">
            <v>1</v>
          </cell>
          <cell r="O118">
            <v>4</v>
          </cell>
          <cell r="P118">
            <v>1</v>
          </cell>
          <cell r="Q118">
            <v>0</v>
          </cell>
        </row>
        <row r="119">
          <cell r="A119">
            <v>871</v>
          </cell>
          <cell r="B119" t="str">
            <v>Slough</v>
          </cell>
          <cell r="C119">
            <v>31</v>
          </cell>
          <cell r="D119">
            <v>2</v>
          </cell>
          <cell r="E119">
            <v>3</v>
          </cell>
          <cell r="F119">
            <v>20</v>
          </cell>
          <cell r="G119">
            <v>2</v>
          </cell>
          <cell r="H119">
            <v>4</v>
          </cell>
          <cell r="J119">
            <v>871</v>
          </cell>
          <cell r="K119" t="str">
            <v>Slough</v>
          </cell>
          <cell r="L119">
            <v>11</v>
          </cell>
          <cell r="M119">
            <v>1</v>
          </cell>
          <cell r="N119">
            <v>0</v>
          </cell>
          <cell r="O119">
            <v>5</v>
          </cell>
          <cell r="P119">
            <v>2</v>
          </cell>
          <cell r="Q119">
            <v>3</v>
          </cell>
        </row>
        <row r="120">
          <cell r="A120">
            <v>872</v>
          </cell>
          <cell r="B120" t="str">
            <v>Wokingham</v>
          </cell>
          <cell r="C120">
            <v>54</v>
          </cell>
          <cell r="D120">
            <v>2</v>
          </cell>
          <cell r="E120">
            <v>4</v>
          </cell>
          <cell r="F120">
            <v>26</v>
          </cell>
          <cell r="G120">
            <v>7</v>
          </cell>
          <cell r="H120">
            <v>15</v>
          </cell>
          <cell r="J120">
            <v>872</v>
          </cell>
          <cell r="K120" t="str">
            <v>Wokingham</v>
          </cell>
          <cell r="L120">
            <v>9</v>
          </cell>
          <cell r="M120">
            <v>0</v>
          </cell>
          <cell r="N120">
            <v>0</v>
          </cell>
          <cell r="O120">
            <v>6</v>
          </cell>
          <cell r="P120">
            <v>2</v>
          </cell>
          <cell r="Q120">
            <v>1</v>
          </cell>
        </row>
        <row r="121">
          <cell r="A121">
            <v>873</v>
          </cell>
          <cell r="B121" t="str">
            <v>Cambridgeshire</v>
          </cell>
          <cell r="C121">
            <v>207</v>
          </cell>
          <cell r="D121">
            <v>20</v>
          </cell>
          <cell r="E121">
            <v>26</v>
          </cell>
          <cell r="F121">
            <v>125</v>
          </cell>
          <cell r="G121">
            <v>19</v>
          </cell>
          <cell r="H121">
            <v>17</v>
          </cell>
          <cell r="J121">
            <v>873</v>
          </cell>
          <cell r="K121" t="str">
            <v>Cambridgeshire</v>
          </cell>
          <cell r="L121">
            <v>31</v>
          </cell>
          <cell r="M121">
            <v>1</v>
          </cell>
          <cell r="N121">
            <v>2</v>
          </cell>
          <cell r="O121">
            <v>17</v>
          </cell>
          <cell r="P121">
            <v>7</v>
          </cell>
          <cell r="Q121">
            <v>4</v>
          </cell>
        </row>
        <row r="122">
          <cell r="A122">
            <v>874</v>
          </cell>
          <cell r="B122" t="str">
            <v>Peterborough</v>
          </cell>
          <cell r="C122">
            <v>57</v>
          </cell>
          <cell r="D122">
            <v>9</v>
          </cell>
          <cell r="E122">
            <v>5</v>
          </cell>
          <cell r="F122">
            <v>37</v>
          </cell>
          <cell r="G122">
            <v>5</v>
          </cell>
          <cell r="H122">
            <v>1</v>
          </cell>
          <cell r="J122">
            <v>874</v>
          </cell>
          <cell r="K122" t="str">
            <v>Peterborough</v>
          </cell>
          <cell r="L122">
            <v>13</v>
          </cell>
          <cell r="M122">
            <v>3</v>
          </cell>
          <cell r="N122">
            <v>0</v>
          </cell>
          <cell r="O122">
            <v>8</v>
          </cell>
          <cell r="P122">
            <v>2</v>
          </cell>
          <cell r="Q122">
            <v>0</v>
          </cell>
        </row>
        <row r="123">
          <cell r="A123">
            <v>875</v>
          </cell>
          <cell r="B123" t="str">
            <v>Cheshire</v>
          </cell>
          <cell r="C123">
            <v>290</v>
          </cell>
          <cell r="D123">
            <v>41</v>
          </cell>
          <cell r="E123">
            <v>36</v>
          </cell>
          <cell r="F123">
            <v>154</v>
          </cell>
          <cell r="G123">
            <v>19</v>
          </cell>
          <cell r="H123">
            <v>40</v>
          </cell>
          <cell r="J123">
            <v>875</v>
          </cell>
          <cell r="K123" t="str">
            <v>Cheshire</v>
          </cell>
          <cell r="L123">
            <v>46</v>
          </cell>
          <cell r="M123">
            <v>5</v>
          </cell>
          <cell r="N123">
            <v>3</v>
          </cell>
          <cell r="O123">
            <v>24</v>
          </cell>
          <cell r="P123">
            <v>7</v>
          </cell>
          <cell r="Q123">
            <v>7</v>
          </cell>
        </row>
        <row r="124">
          <cell r="A124">
            <v>876</v>
          </cell>
          <cell r="B124" t="str">
            <v>Halton</v>
          </cell>
          <cell r="C124">
            <v>55</v>
          </cell>
          <cell r="D124">
            <v>20</v>
          </cell>
          <cell r="E124">
            <v>11</v>
          </cell>
          <cell r="F124">
            <v>19</v>
          </cell>
          <cell r="G124">
            <v>3</v>
          </cell>
          <cell r="H124">
            <v>2</v>
          </cell>
          <cell r="J124">
            <v>876</v>
          </cell>
          <cell r="K124" t="str">
            <v>Halton</v>
          </cell>
          <cell r="L124">
            <v>9</v>
          </cell>
          <cell r="M124">
            <v>2</v>
          </cell>
          <cell r="N124">
            <v>0</v>
          </cell>
          <cell r="O124">
            <v>5</v>
          </cell>
          <cell r="P124">
            <v>1</v>
          </cell>
          <cell r="Q124">
            <v>1</v>
          </cell>
        </row>
        <row r="125">
          <cell r="A125">
            <v>877</v>
          </cell>
          <cell r="B125" t="str">
            <v>Warrington</v>
          </cell>
          <cell r="C125">
            <v>75</v>
          </cell>
          <cell r="D125">
            <v>16</v>
          </cell>
          <cell r="E125">
            <v>7</v>
          </cell>
          <cell r="F125">
            <v>40</v>
          </cell>
          <cell r="G125">
            <v>3</v>
          </cell>
          <cell r="H125">
            <v>9</v>
          </cell>
          <cell r="J125">
            <v>877</v>
          </cell>
          <cell r="K125" t="str">
            <v>Warrington</v>
          </cell>
          <cell r="L125">
            <v>12</v>
          </cell>
          <cell r="M125">
            <v>0</v>
          </cell>
          <cell r="N125">
            <v>0</v>
          </cell>
          <cell r="O125">
            <v>9</v>
          </cell>
          <cell r="P125">
            <v>0</v>
          </cell>
          <cell r="Q125">
            <v>3</v>
          </cell>
        </row>
        <row r="126">
          <cell r="A126">
            <v>878</v>
          </cell>
          <cell r="B126" t="str">
            <v>Devon</v>
          </cell>
          <cell r="C126">
            <v>324</v>
          </cell>
          <cell r="D126">
            <v>23</v>
          </cell>
          <cell r="E126">
            <v>68</v>
          </cell>
          <cell r="F126">
            <v>152</v>
          </cell>
          <cell r="G126">
            <v>24</v>
          </cell>
          <cell r="H126">
            <v>57</v>
          </cell>
          <cell r="J126">
            <v>878</v>
          </cell>
          <cell r="K126" t="str">
            <v>Devon</v>
          </cell>
          <cell r="L126">
            <v>37</v>
          </cell>
          <cell r="M126">
            <v>0</v>
          </cell>
          <cell r="N126">
            <v>1</v>
          </cell>
          <cell r="O126">
            <v>24</v>
          </cell>
          <cell r="P126">
            <v>6</v>
          </cell>
          <cell r="Q126">
            <v>6</v>
          </cell>
        </row>
        <row r="127">
          <cell r="A127">
            <v>879</v>
          </cell>
          <cell r="B127" t="str">
            <v>Plymouth</v>
          </cell>
          <cell r="C127">
            <v>80</v>
          </cell>
          <cell r="D127">
            <v>21</v>
          </cell>
          <cell r="E127">
            <v>15</v>
          </cell>
          <cell r="F127">
            <v>39</v>
          </cell>
          <cell r="G127">
            <v>4</v>
          </cell>
          <cell r="H127">
            <v>1</v>
          </cell>
          <cell r="J127">
            <v>879</v>
          </cell>
          <cell r="K127" t="str">
            <v>Plymouth</v>
          </cell>
          <cell r="L127">
            <v>18</v>
          </cell>
          <cell r="M127">
            <v>3</v>
          </cell>
          <cell r="N127">
            <v>2</v>
          </cell>
          <cell r="O127">
            <v>9</v>
          </cell>
          <cell r="P127">
            <v>1</v>
          </cell>
          <cell r="Q127">
            <v>3</v>
          </cell>
        </row>
        <row r="128">
          <cell r="A128">
            <v>880</v>
          </cell>
          <cell r="B128" t="str">
            <v>Torbay</v>
          </cell>
          <cell r="C128">
            <v>33</v>
          </cell>
          <cell r="D128">
            <v>3</v>
          </cell>
          <cell r="E128">
            <v>2</v>
          </cell>
          <cell r="F128">
            <v>14</v>
          </cell>
          <cell r="G128">
            <v>7</v>
          </cell>
          <cell r="H128">
            <v>7</v>
          </cell>
          <cell r="J128">
            <v>880</v>
          </cell>
          <cell r="K128" t="str">
            <v>Torbay</v>
          </cell>
          <cell r="L128">
            <v>8</v>
          </cell>
          <cell r="M128">
            <v>0</v>
          </cell>
          <cell r="N128">
            <v>0</v>
          </cell>
          <cell r="O128">
            <v>8</v>
          </cell>
          <cell r="P128">
            <v>0</v>
          </cell>
          <cell r="Q128">
            <v>0</v>
          </cell>
        </row>
        <row r="129">
          <cell r="A129">
            <v>881</v>
          </cell>
          <cell r="B129" t="str">
            <v>Essex</v>
          </cell>
          <cell r="C129">
            <v>490</v>
          </cell>
          <cell r="D129">
            <v>41</v>
          </cell>
          <cell r="E129">
            <v>64</v>
          </cell>
          <cell r="F129">
            <v>281</v>
          </cell>
          <cell r="G129">
            <v>54</v>
          </cell>
          <cell r="H129">
            <v>50</v>
          </cell>
          <cell r="J129">
            <v>881</v>
          </cell>
          <cell r="K129" t="str">
            <v>Essex</v>
          </cell>
          <cell r="L129">
            <v>79</v>
          </cell>
          <cell r="M129">
            <v>9</v>
          </cell>
          <cell r="N129">
            <v>10</v>
          </cell>
          <cell r="O129">
            <v>51</v>
          </cell>
          <cell r="P129">
            <v>3</v>
          </cell>
          <cell r="Q129">
            <v>6</v>
          </cell>
        </row>
        <row r="130">
          <cell r="A130">
            <v>882</v>
          </cell>
          <cell r="B130" t="str">
            <v>Southend-on-Sea</v>
          </cell>
          <cell r="C130">
            <v>43</v>
          </cell>
          <cell r="D130">
            <v>1</v>
          </cell>
          <cell r="E130">
            <v>5</v>
          </cell>
          <cell r="F130">
            <v>31</v>
          </cell>
          <cell r="G130">
            <v>5</v>
          </cell>
          <cell r="H130">
            <v>1</v>
          </cell>
          <cell r="J130">
            <v>882</v>
          </cell>
          <cell r="K130" t="str">
            <v>Southend-on-Sea</v>
          </cell>
          <cell r="L130">
            <v>12</v>
          </cell>
          <cell r="M130">
            <v>1</v>
          </cell>
          <cell r="N130">
            <v>0</v>
          </cell>
          <cell r="O130">
            <v>8</v>
          </cell>
          <cell r="P130">
            <v>2</v>
          </cell>
          <cell r="Q130">
            <v>1</v>
          </cell>
        </row>
        <row r="131">
          <cell r="A131">
            <v>883</v>
          </cell>
          <cell r="B131" t="str">
            <v>Thurrock</v>
          </cell>
          <cell r="C131">
            <v>47</v>
          </cell>
          <cell r="D131">
            <v>3</v>
          </cell>
          <cell r="E131">
            <v>8</v>
          </cell>
          <cell r="F131">
            <v>31</v>
          </cell>
          <cell r="G131">
            <v>4</v>
          </cell>
          <cell r="H131">
            <v>1</v>
          </cell>
          <cell r="J131">
            <v>883</v>
          </cell>
          <cell r="K131" t="str">
            <v>Thurrock</v>
          </cell>
          <cell r="L131">
            <v>10</v>
          </cell>
          <cell r="M131">
            <v>1</v>
          </cell>
          <cell r="N131">
            <v>2</v>
          </cell>
          <cell r="O131">
            <v>7</v>
          </cell>
          <cell r="P131">
            <v>0</v>
          </cell>
          <cell r="Q131">
            <v>0</v>
          </cell>
        </row>
        <row r="132">
          <cell r="A132">
            <v>884</v>
          </cell>
          <cell r="B132" t="str">
            <v>Herefordshire</v>
          </cell>
          <cell r="C132">
            <v>85</v>
          </cell>
          <cell r="D132">
            <v>10</v>
          </cell>
          <cell r="E132">
            <v>19</v>
          </cell>
          <cell r="F132">
            <v>48</v>
          </cell>
          <cell r="G132">
            <v>3</v>
          </cell>
          <cell r="H132">
            <v>5</v>
          </cell>
          <cell r="J132">
            <v>884</v>
          </cell>
          <cell r="K132" t="str">
            <v>Herefordshire</v>
          </cell>
          <cell r="L132">
            <v>14</v>
          </cell>
          <cell r="M132">
            <v>3</v>
          </cell>
          <cell r="N132">
            <v>2</v>
          </cell>
          <cell r="O132">
            <v>6</v>
          </cell>
          <cell r="P132">
            <v>2</v>
          </cell>
          <cell r="Q132">
            <v>1</v>
          </cell>
        </row>
        <row r="133">
          <cell r="A133">
            <v>885</v>
          </cell>
          <cell r="B133" t="str">
            <v>Worcestershire</v>
          </cell>
          <cell r="C133">
            <v>197</v>
          </cell>
          <cell r="D133">
            <v>18</v>
          </cell>
          <cell r="E133">
            <v>32</v>
          </cell>
          <cell r="F133">
            <v>126</v>
          </cell>
          <cell r="G133">
            <v>11</v>
          </cell>
          <cell r="H133">
            <v>10</v>
          </cell>
          <cell r="J133">
            <v>885</v>
          </cell>
          <cell r="K133" t="str">
            <v>Worcestershire</v>
          </cell>
          <cell r="L133">
            <v>61</v>
          </cell>
          <cell r="M133">
            <v>10</v>
          </cell>
          <cell r="N133">
            <v>3</v>
          </cell>
          <cell r="O133">
            <v>39</v>
          </cell>
          <cell r="P133">
            <v>5</v>
          </cell>
          <cell r="Q133">
            <v>4</v>
          </cell>
        </row>
        <row r="134">
          <cell r="A134">
            <v>886</v>
          </cell>
          <cell r="B134" t="str">
            <v>Kent</v>
          </cell>
          <cell r="C134">
            <v>475</v>
          </cell>
          <cell r="D134">
            <v>23</v>
          </cell>
          <cell r="E134">
            <v>37</v>
          </cell>
          <cell r="F134">
            <v>270</v>
          </cell>
          <cell r="G134">
            <v>56</v>
          </cell>
          <cell r="H134">
            <v>89</v>
          </cell>
          <cell r="J134">
            <v>886</v>
          </cell>
          <cell r="K134" t="str">
            <v>Kent</v>
          </cell>
          <cell r="L134">
            <v>106</v>
          </cell>
          <cell r="M134">
            <v>10</v>
          </cell>
          <cell r="N134">
            <v>8</v>
          </cell>
          <cell r="O134">
            <v>56</v>
          </cell>
          <cell r="P134">
            <v>9</v>
          </cell>
          <cell r="Q134">
            <v>23</v>
          </cell>
        </row>
        <row r="135">
          <cell r="A135">
            <v>887</v>
          </cell>
          <cell r="B135" t="str">
            <v>Medway</v>
          </cell>
          <cell r="C135">
            <v>89</v>
          </cell>
          <cell r="D135">
            <v>8</v>
          </cell>
          <cell r="E135">
            <v>11</v>
          </cell>
          <cell r="F135">
            <v>43</v>
          </cell>
          <cell r="G135">
            <v>9</v>
          </cell>
          <cell r="H135">
            <v>18</v>
          </cell>
          <cell r="J135">
            <v>887</v>
          </cell>
          <cell r="K135" t="str">
            <v>Medway</v>
          </cell>
          <cell r="L135">
            <v>20</v>
          </cell>
          <cell r="M135">
            <v>2</v>
          </cell>
          <cell r="N135">
            <v>3</v>
          </cell>
          <cell r="O135">
            <v>14</v>
          </cell>
          <cell r="P135">
            <v>0</v>
          </cell>
          <cell r="Q135">
            <v>1</v>
          </cell>
        </row>
        <row r="136">
          <cell r="A136">
            <v>888</v>
          </cell>
          <cell r="B136" t="str">
            <v>Lancashire</v>
          </cell>
          <cell r="C136">
            <v>502</v>
          </cell>
          <cell r="D136">
            <v>72</v>
          </cell>
          <cell r="E136">
            <v>74</v>
          </cell>
          <cell r="F136">
            <v>227</v>
          </cell>
          <cell r="G136">
            <v>40</v>
          </cell>
          <cell r="H136">
            <v>89</v>
          </cell>
          <cell r="J136">
            <v>888</v>
          </cell>
          <cell r="K136" t="str">
            <v>Lancashire</v>
          </cell>
          <cell r="L136">
            <v>89</v>
          </cell>
          <cell r="M136">
            <v>7</v>
          </cell>
          <cell r="N136">
            <v>6</v>
          </cell>
          <cell r="O136">
            <v>43</v>
          </cell>
          <cell r="P136">
            <v>14</v>
          </cell>
          <cell r="Q136">
            <v>19</v>
          </cell>
        </row>
        <row r="137">
          <cell r="A137">
            <v>889</v>
          </cell>
          <cell r="B137" t="str">
            <v>Blackburn with Darwen</v>
          </cell>
          <cell r="C137">
            <v>59</v>
          </cell>
          <cell r="D137">
            <v>2</v>
          </cell>
          <cell r="E137">
            <v>4</v>
          </cell>
          <cell r="F137">
            <v>25</v>
          </cell>
          <cell r="G137">
            <v>10</v>
          </cell>
          <cell r="H137">
            <v>18</v>
          </cell>
          <cell r="J137">
            <v>889</v>
          </cell>
          <cell r="K137" t="str">
            <v>Blackburn with Darwen</v>
          </cell>
          <cell r="L137">
            <v>9</v>
          </cell>
          <cell r="M137">
            <v>0</v>
          </cell>
          <cell r="N137">
            <v>2</v>
          </cell>
          <cell r="O137">
            <v>5</v>
          </cell>
          <cell r="P137">
            <v>0</v>
          </cell>
          <cell r="Q137">
            <v>2</v>
          </cell>
        </row>
        <row r="138">
          <cell r="A138">
            <v>890</v>
          </cell>
          <cell r="B138" t="str">
            <v>Blackpool</v>
          </cell>
          <cell r="C138">
            <v>33</v>
          </cell>
          <cell r="D138">
            <v>1</v>
          </cell>
          <cell r="E138">
            <v>3</v>
          </cell>
          <cell r="F138">
            <v>12</v>
          </cell>
          <cell r="G138">
            <v>3</v>
          </cell>
          <cell r="H138">
            <v>14</v>
          </cell>
          <cell r="J138">
            <v>890</v>
          </cell>
          <cell r="K138" t="str">
            <v>Blackpool</v>
          </cell>
          <cell r="L138">
            <v>8</v>
          </cell>
          <cell r="M138">
            <v>1</v>
          </cell>
          <cell r="N138">
            <v>0</v>
          </cell>
          <cell r="O138">
            <v>2</v>
          </cell>
          <cell r="P138">
            <v>2</v>
          </cell>
          <cell r="Q138">
            <v>3</v>
          </cell>
        </row>
        <row r="139">
          <cell r="A139">
            <v>891</v>
          </cell>
          <cell r="B139" t="str">
            <v>Nottinghamshire</v>
          </cell>
          <cell r="C139">
            <v>315</v>
          </cell>
          <cell r="D139">
            <v>29</v>
          </cell>
          <cell r="E139">
            <v>50</v>
          </cell>
          <cell r="F139">
            <v>158</v>
          </cell>
          <cell r="G139">
            <v>27</v>
          </cell>
          <cell r="H139">
            <v>51</v>
          </cell>
          <cell r="J139">
            <v>891</v>
          </cell>
          <cell r="K139" t="str">
            <v>Nottinghamshire</v>
          </cell>
          <cell r="L139">
            <v>58</v>
          </cell>
          <cell r="M139">
            <v>12</v>
          </cell>
          <cell r="N139">
            <v>11</v>
          </cell>
          <cell r="O139">
            <v>25</v>
          </cell>
          <cell r="P139">
            <v>2</v>
          </cell>
          <cell r="Q139">
            <v>8</v>
          </cell>
        </row>
        <row r="140">
          <cell r="A140">
            <v>892</v>
          </cell>
          <cell r="B140" t="str">
            <v>Nottingham</v>
          </cell>
          <cell r="C140">
            <v>101</v>
          </cell>
          <cell r="D140">
            <v>16</v>
          </cell>
          <cell r="E140">
            <v>14</v>
          </cell>
          <cell r="F140">
            <v>52</v>
          </cell>
          <cell r="G140">
            <v>6</v>
          </cell>
          <cell r="H140">
            <v>13</v>
          </cell>
          <cell r="J140">
            <v>892</v>
          </cell>
          <cell r="K140" t="str">
            <v>Nottingham</v>
          </cell>
          <cell r="L140">
            <v>21</v>
          </cell>
          <cell r="M140">
            <v>8</v>
          </cell>
          <cell r="N140">
            <v>4</v>
          </cell>
          <cell r="O140">
            <v>7</v>
          </cell>
          <cell r="P140">
            <v>1</v>
          </cell>
          <cell r="Q140">
            <v>1</v>
          </cell>
        </row>
        <row r="141">
          <cell r="A141">
            <v>893</v>
          </cell>
          <cell r="B141" t="str">
            <v>Shropshire</v>
          </cell>
          <cell r="C141">
            <v>144</v>
          </cell>
          <cell r="D141">
            <v>19</v>
          </cell>
          <cell r="E141">
            <v>31</v>
          </cell>
          <cell r="F141">
            <v>66</v>
          </cell>
          <cell r="G141">
            <v>10</v>
          </cell>
          <cell r="H141">
            <v>18</v>
          </cell>
          <cell r="J141">
            <v>893</v>
          </cell>
          <cell r="K141" t="str">
            <v>Shropshire</v>
          </cell>
          <cell r="L141">
            <v>22</v>
          </cell>
          <cell r="M141">
            <v>1</v>
          </cell>
          <cell r="N141">
            <v>1</v>
          </cell>
          <cell r="O141">
            <v>14</v>
          </cell>
          <cell r="P141">
            <v>4</v>
          </cell>
          <cell r="Q141">
            <v>2</v>
          </cell>
        </row>
        <row r="142">
          <cell r="A142">
            <v>894</v>
          </cell>
          <cell r="B142" t="str">
            <v>Telford &amp; Wrekin</v>
          </cell>
          <cell r="C142">
            <v>66</v>
          </cell>
          <cell r="D142">
            <v>3</v>
          </cell>
          <cell r="E142">
            <v>11</v>
          </cell>
          <cell r="F142">
            <v>44</v>
          </cell>
          <cell r="G142">
            <v>3</v>
          </cell>
          <cell r="H142">
            <v>5</v>
          </cell>
          <cell r="J142">
            <v>894</v>
          </cell>
          <cell r="K142" t="str">
            <v>Telford &amp; Wrekin</v>
          </cell>
          <cell r="L142">
            <v>13</v>
          </cell>
          <cell r="M142">
            <v>3</v>
          </cell>
          <cell r="N142">
            <v>0</v>
          </cell>
          <cell r="O142">
            <v>4</v>
          </cell>
          <cell r="P142">
            <v>0</v>
          </cell>
          <cell r="Q142">
            <v>6</v>
          </cell>
        </row>
        <row r="143">
          <cell r="A143">
            <v>908</v>
          </cell>
          <cell r="B143" t="str">
            <v>Cornwall</v>
          </cell>
          <cell r="C143">
            <v>245</v>
          </cell>
          <cell r="D143">
            <v>20</v>
          </cell>
          <cell r="E143">
            <v>43</v>
          </cell>
          <cell r="F143">
            <v>100</v>
          </cell>
          <cell r="G143">
            <v>19</v>
          </cell>
          <cell r="H143">
            <v>63</v>
          </cell>
          <cell r="J143">
            <v>908</v>
          </cell>
          <cell r="K143" t="str">
            <v>Cornwall</v>
          </cell>
          <cell r="L143">
            <v>31</v>
          </cell>
          <cell r="M143">
            <v>0</v>
          </cell>
          <cell r="N143">
            <v>0</v>
          </cell>
          <cell r="O143">
            <v>11</v>
          </cell>
          <cell r="P143">
            <v>4</v>
          </cell>
          <cell r="Q143">
            <v>16</v>
          </cell>
        </row>
        <row r="144">
          <cell r="A144">
            <v>909</v>
          </cell>
          <cell r="B144" t="str">
            <v>Cumbria</v>
          </cell>
          <cell r="C144">
            <v>296</v>
          </cell>
          <cell r="D144">
            <v>38</v>
          </cell>
          <cell r="E144">
            <v>78</v>
          </cell>
          <cell r="F144">
            <v>125</v>
          </cell>
          <cell r="G144">
            <v>25</v>
          </cell>
          <cell r="H144">
            <v>30</v>
          </cell>
          <cell r="J144">
            <v>909</v>
          </cell>
          <cell r="K144" t="str">
            <v>Cumbria</v>
          </cell>
          <cell r="L144">
            <v>42</v>
          </cell>
          <cell r="M144">
            <v>9</v>
          </cell>
          <cell r="N144">
            <v>5</v>
          </cell>
          <cell r="O144">
            <v>22</v>
          </cell>
          <cell r="P144">
            <v>2</v>
          </cell>
          <cell r="Q144">
            <v>4</v>
          </cell>
        </row>
        <row r="145">
          <cell r="A145">
            <v>916</v>
          </cell>
          <cell r="B145" t="str">
            <v>Gloucestershire</v>
          </cell>
          <cell r="C145">
            <v>254</v>
          </cell>
          <cell r="D145">
            <v>21</v>
          </cell>
          <cell r="E145">
            <v>39</v>
          </cell>
          <cell r="F145">
            <v>140</v>
          </cell>
          <cell r="G145">
            <v>20</v>
          </cell>
          <cell r="H145">
            <v>34</v>
          </cell>
          <cell r="J145">
            <v>916</v>
          </cell>
          <cell r="K145" t="str">
            <v>Gloucestershire</v>
          </cell>
          <cell r="L145">
            <v>42</v>
          </cell>
          <cell r="M145">
            <v>2</v>
          </cell>
          <cell r="N145">
            <v>5</v>
          </cell>
          <cell r="O145">
            <v>22</v>
          </cell>
          <cell r="P145">
            <v>2</v>
          </cell>
          <cell r="Q145">
            <v>11</v>
          </cell>
        </row>
        <row r="146">
          <cell r="A146">
            <v>919</v>
          </cell>
          <cell r="B146" t="str">
            <v>Hertfordshire</v>
          </cell>
          <cell r="C146">
            <v>426</v>
          </cell>
          <cell r="D146">
            <v>42</v>
          </cell>
          <cell r="E146">
            <v>46</v>
          </cell>
          <cell r="F146">
            <v>274</v>
          </cell>
          <cell r="G146">
            <v>28</v>
          </cell>
          <cell r="H146">
            <v>36</v>
          </cell>
          <cell r="J146">
            <v>919</v>
          </cell>
          <cell r="K146" t="str">
            <v>Hertfordshire</v>
          </cell>
          <cell r="L146">
            <v>87</v>
          </cell>
          <cell r="M146">
            <v>12</v>
          </cell>
          <cell r="N146">
            <v>11</v>
          </cell>
          <cell r="O146">
            <v>48</v>
          </cell>
          <cell r="P146">
            <v>3</v>
          </cell>
          <cell r="Q146">
            <v>13</v>
          </cell>
        </row>
        <row r="147">
          <cell r="A147">
            <v>921</v>
          </cell>
          <cell r="B147" t="str">
            <v>Isle of Wight</v>
          </cell>
          <cell r="C147">
            <v>46</v>
          </cell>
          <cell r="D147">
            <v>1</v>
          </cell>
          <cell r="E147">
            <v>4</v>
          </cell>
          <cell r="F147">
            <v>27</v>
          </cell>
          <cell r="G147">
            <v>3</v>
          </cell>
          <cell r="H147">
            <v>11</v>
          </cell>
          <cell r="J147">
            <v>921</v>
          </cell>
          <cell r="K147" t="str">
            <v>Isle of Wight</v>
          </cell>
          <cell r="L147">
            <v>21</v>
          </cell>
          <cell r="M147">
            <v>0</v>
          </cell>
          <cell r="N147">
            <v>1</v>
          </cell>
          <cell r="O147">
            <v>14</v>
          </cell>
          <cell r="P147">
            <v>1</v>
          </cell>
          <cell r="Q147">
            <v>5</v>
          </cell>
        </row>
        <row r="148">
          <cell r="A148">
            <v>925</v>
          </cell>
          <cell r="B148" t="str">
            <v>Lincolnshire</v>
          </cell>
          <cell r="C148">
            <v>289</v>
          </cell>
          <cell r="D148">
            <v>37</v>
          </cell>
          <cell r="E148">
            <v>42</v>
          </cell>
          <cell r="F148">
            <v>152</v>
          </cell>
          <cell r="G148">
            <v>24</v>
          </cell>
          <cell r="H148">
            <v>34</v>
          </cell>
          <cell r="J148">
            <v>925</v>
          </cell>
          <cell r="K148" t="str">
            <v>Lincolnshire</v>
          </cell>
          <cell r="L148">
            <v>63</v>
          </cell>
          <cell r="M148">
            <v>9</v>
          </cell>
          <cell r="N148">
            <v>9</v>
          </cell>
          <cell r="O148">
            <v>31</v>
          </cell>
          <cell r="P148">
            <v>4</v>
          </cell>
          <cell r="Q148">
            <v>10</v>
          </cell>
        </row>
        <row r="149">
          <cell r="A149">
            <v>926</v>
          </cell>
          <cell r="B149" t="str">
            <v>Norfolk</v>
          </cell>
          <cell r="C149">
            <v>389</v>
          </cell>
          <cell r="D149">
            <v>21</v>
          </cell>
          <cell r="E149">
            <v>77</v>
          </cell>
          <cell r="F149">
            <v>175</v>
          </cell>
          <cell r="G149">
            <v>33</v>
          </cell>
          <cell r="H149">
            <v>83</v>
          </cell>
          <cell r="J149">
            <v>926</v>
          </cell>
          <cell r="K149" t="str">
            <v>Norfolk</v>
          </cell>
          <cell r="L149">
            <v>52</v>
          </cell>
          <cell r="M149">
            <v>5</v>
          </cell>
          <cell r="N149">
            <v>2</v>
          </cell>
          <cell r="O149">
            <v>24</v>
          </cell>
          <cell r="P149">
            <v>9</v>
          </cell>
          <cell r="Q149">
            <v>12</v>
          </cell>
        </row>
        <row r="150">
          <cell r="A150">
            <v>928</v>
          </cell>
          <cell r="B150" t="str">
            <v>Northamptonshire</v>
          </cell>
          <cell r="C150">
            <v>270</v>
          </cell>
          <cell r="D150">
            <v>27</v>
          </cell>
          <cell r="E150">
            <v>34</v>
          </cell>
          <cell r="F150">
            <v>151</v>
          </cell>
          <cell r="G150">
            <v>13</v>
          </cell>
          <cell r="H150">
            <v>45</v>
          </cell>
          <cell r="J150">
            <v>928</v>
          </cell>
          <cell r="K150" t="str">
            <v>Northamptonshire</v>
          </cell>
          <cell r="L150">
            <v>61</v>
          </cell>
          <cell r="M150">
            <v>9</v>
          </cell>
          <cell r="N150">
            <v>6</v>
          </cell>
          <cell r="O150">
            <v>30</v>
          </cell>
          <cell r="P150">
            <v>6</v>
          </cell>
          <cell r="Q150">
            <v>10</v>
          </cell>
        </row>
        <row r="151">
          <cell r="A151">
            <v>929</v>
          </cell>
          <cell r="B151" t="str">
            <v>Northumberland</v>
          </cell>
          <cell r="C151">
            <v>143</v>
          </cell>
          <cell r="D151">
            <v>24</v>
          </cell>
          <cell r="E151">
            <v>45</v>
          </cell>
          <cell r="F151">
            <v>60</v>
          </cell>
          <cell r="G151">
            <v>6</v>
          </cell>
          <cell r="H151">
            <v>8</v>
          </cell>
          <cell r="J151">
            <v>929</v>
          </cell>
          <cell r="K151" t="str">
            <v>Northumberland</v>
          </cell>
          <cell r="L151">
            <v>61</v>
          </cell>
          <cell r="M151">
            <v>14</v>
          </cell>
          <cell r="N151">
            <v>9</v>
          </cell>
          <cell r="O151">
            <v>31</v>
          </cell>
          <cell r="P151">
            <v>3</v>
          </cell>
          <cell r="Q151">
            <v>4</v>
          </cell>
        </row>
        <row r="152">
          <cell r="A152">
            <v>931</v>
          </cell>
          <cell r="B152" t="str">
            <v>Oxfordshire</v>
          </cell>
          <cell r="C152">
            <v>233</v>
          </cell>
          <cell r="D152">
            <v>25</v>
          </cell>
          <cell r="E152">
            <v>38</v>
          </cell>
          <cell r="F152">
            <v>132</v>
          </cell>
          <cell r="G152">
            <v>15</v>
          </cell>
          <cell r="H152">
            <v>23</v>
          </cell>
          <cell r="J152">
            <v>931</v>
          </cell>
          <cell r="K152" t="str">
            <v>Oxfordshire</v>
          </cell>
          <cell r="L152">
            <v>45</v>
          </cell>
          <cell r="M152">
            <v>5</v>
          </cell>
          <cell r="N152">
            <v>8</v>
          </cell>
          <cell r="O152">
            <v>26</v>
          </cell>
          <cell r="P152">
            <v>2</v>
          </cell>
          <cell r="Q152">
            <v>4</v>
          </cell>
        </row>
        <row r="153">
          <cell r="A153">
            <v>933</v>
          </cell>
          <cell r="B153" t="str">
            <v>Somerset</v>
          </cell>
          <cell r="C153">
            <v>224</v>
          </cell>
          <cell r="D153">
            <v>11</v>
          </cell>
          <cell r="E153">
            <v>31</v>
          </cell>
          <cell r="F153">
            <v>132</v>
          </cell>
          <cell r="G153">
            <v>24</v>
          </cell>
          <cell r="H153">
            <v>26</v>
          </cell>
          <cell r="J153">
            <v>933</v>
          </cell>
          <cell r="K153" t="str">
            <v>Somerset</v>
          </cell>
          <cell r="L153">
            <v>39</v>
          </cell>
          <cell r="M153">
            <v>6</v>
          </cell>
          <cell r="N153">
            <v>4</v>
          </cell>
          <cell r="O153">
            <v>25</v>
          </cell>
          <cell r="P153">
            <v>3</v>
          </cell>
          <cell r="Q153">
            <v>1</v>
          </cell>
        </row>
        <row r="154">
          <cell r="A154">
            <v>935</v>
          </cell>
          <cell r="B154" t="str">
            <v>Suffolk</v>
          </cell>
          <cell r="C154">
            <v>256</v>
          </cell>
          <cell r="D154">
            <v>28</v>
          </cell>
          <cell r="E154">
            <v>66</v>
          </cell>
          <cell r="F154">
            <v>137</v>
          </cell>
          <cell r="G154">
            <v>5</v>
          </cell>
          <cell r="H154">
            <v>20</v>
          </cell>
          <cell r="J154">
            <v>935</v>
          </cell>
          <cell r="K154" t="str">
            <v>Suffolk</v>
          </cell>
          <cell r="L154">
            <v>78</v>
          </cell>
          <cell r="M154">
            <v>4</v>
          </cell>
          <cell r="N154">
            <v>9</v>
          </cell>
          <cell r="O154">
            <v>53</v>
          </cell>
          <cell r="P154">
            <v>4</v>
          </cell>
          <cell r="Q154">
            <v>8</v>
          </cell>
        </row>
        <row r="155">
          <cell r="A155">
            <v>936</v>
          </cell>
          <cell r="B155" t="str">
            <v>Surrey</v>
          </cell>
          <cell r="C155">
            <v>327</v>
          </cell>
          <cell r="D155">
            <v>54</v>
          </cell>
          <cell r="E155">
            <v>51</v>
          </cell>
          <cell r="F155">
            <v>184</v>
          </cell>
          <cell r="G155">
            <v>19</v>
          </cell>
          <cell r="H155">
            <v>19</v>
          </cell>
          <cell r="J155">
            <v>936</v>
          </cell>
          <cell r="K155" t="str">
            <v>Surrey</v>
          </cell>
          <cell r="L155">
            <v>53</v>
          </cell>
          <cell r="M155">
            <v>4</v>
          </cell>
          <cell r="N155">
            <v>6</v>
          </cell>
          <cell r="O155">
            <v>27</v>
          </cell>
          <cell r="P155">
            <v>4</v>
          </cell>
          <cell r="Q155">
            <v>12</v>
          </cell>
        </row>
        <row r="156">
          <cell r="A156">
            <v>937</v>
          </cell>
          <cell r="B156" t="str">
            <v>Warwickshire</v>
          </cell>
          <cell r="C156">
            <v>200</v>
          </cell>
          <cell r="D156">
            <v>22</v>
          </cell>
          <cell r="E156">
            <v>27</v>
          </cell>
          <cell r="F156">
            <v>118</v>
          </cell>
          <cell r="G156">
            <v>12</v>
          </cell>
          <cell r="H156">
            <v>21</v>
          </cell>
          <cell r="J156">
            <v>937</v>
          </cell>
          <cell r="K156" t="str">
            <v>Warwickshire</v>
          </cell>
          <cell r="L156">
            <v>37</v>
          </cell>
          <cell r="M156">
            <v>5</v>
          </cell>
          <cell r="N156">
            <v>5</v>
          </cell>
          <cell r="O156">
            <v>20</v>
          </cell>
          <cell r="P156">
            <v>2</v>
          </cell>
          <cell r="Q156">
            <v>5</v>
          </cell>
        </row>
        <row r="157">
          <cell r="A157">
            <v>938</v>
          </cell>
          <cell r="B157" t="str">
            <v>West Sussex</v>
          </cell>
          <cell r="C157">
            <v>250</v>
          </cell>
          <cell r="D157">
            <v>27</v>
          </cell>
          <cell r="E157">
            <v>39</v>
          </cell>
          <cell r="F157">
            <v>142</v>
          </cell>
          <cell r="G157">
            <v>20</v>
          </cell>
          <cell r="H157">
            <v>22</v>
          </cell>
          <cell r="J157">
            <v>938</v>
          </cell>
          <cell r="K157" t="str">
            <v>West Sussex</v>
          </cell>
          <cell r="L157">
            <v>39</v>
          </cell>
          <cell r="M157">
            <v>5</v>
          </cell>
          <cell r="N157">
            <v>6</v>
          </cell>
          <cell r="O157">
            <v>23</v>
          </cell>
          <cell r="P157">
            <v>2</v>
          </cell>
          <cell r="Q157">
            <v>3</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LCodes"/>
      <sheetName val="Income"/>
      <sheetName val="INC"/>
      <sheetName val="S251Final"/>
      <sheetName val="S251Draft"/>
      <sheetName val="SchoolsForum"/>
      <sheetName val="Recoupment"/>
      <sheetName val="Schools"/>
      <sheetName val="EarlyYears"/>
      <sheetName val="HighNeeds"/>
      <sheetName val="Central"/>
      <sheetName val="CostCentres"/>
      <sheetName val="DSG"/>
      <sheetName val="IntegraCCs"/>
      <sheetName val="OriginalTRANS"/>
      <sheetName val="Siobhan"/>
      <sheetName val="EYProjections"/>
      <sheetName val="Sheet2"/>
      <sheetName val="BudgetTRANS"/>
      <sheetName val="Sheet2 (2)"/>
    </sheetNames>
    <sheetDataSet>
      <sheetData sheetId="0"/>
      <sheetData sheetId="1" refreshError="1">
        <row r="13">
          <cell r="C13" t="str">
            <v>1.7.1</v>
          </cell>
          <cell r="D13" t="str">
            <v>Estimated Dedicated Schools Grant for 2014-15</v>
          </cell>
        </row>
        <row r="14">
          <cell r="C14" t="str">
            <v>1.7.2</v>
          </cell>
          <cell r="D14" t="str">
            <v>Dedicated Schools Grant b/f from 2013/14</v>
          </cell>
        </row>
        <row r="15">
          <cell r="C15" t="str">
            <v>1.7.3</v>
          </cell>
          <cell r="D15" t="str">
            <v>Dedicated Schools Grant c/f to 2015-16</v>
          </cell>
        </row>
        <row r="16">
          <cell r="C16" t="str">
            <v>1.7.4</v>
          </cell>
          <cell r="D16" t="str">
            <v>EFA funding</v>
          </cell>
        </row>
        <row r="17">
          <cell r="C17" t="str">
            <v>1.7.5</v>
          </cell>
          <cell r="D17" t="str">
            <v>Local authority additional contribution</v>
          </cell>
        </row>
        <row r="18">
          <cell r="C18" t="str">
            <v>1.7.6</v>
          </cell>
          <cell r="D18" t="str">
            <v>Total funding supporting the Schools Budget 1.7.1 - 1.7.5</v>
          </cell>
        </row>
        <row r="20">
          <cell r="C20" t="str">
            <v>1.8.1</v>
          </cell>
          <cell r="D20" t="str">
            <v>Academy recoupment</v>
          </cell>
        </row>
      </sheetData>
      <sheetData sheetId="2"/>
      <sheetData sheetId="3"/>
      <sheetData sheetId="4">
        <row r="1">
          <cell r="C1">
            <v>1</v>
          </cell>
        </row>
      </sheetData>
      <sheetData sheetId="5"/>
      <sheetData sheetId="6"/>
      <sheetData sheetId="7" refreshError="1">
        <row r="11">
          <cell r="C11" t="str">
            <v>1.0.1</v>
          </cell>
          <cell r="D11" t="str">
            <v>Individual Schools Budget before Academy recoupment</v>
          </cell>
          <cell r="I11" t="str">
            <v>Individual Schools Budget before Academy recoupment</v>
          </cell>
          <cell r="P11">
            <v>237860961.61178011</v>
          </cell>
          <cell r="Q11">
            <v>241711328.59710491</v>
          </cell>
          <cell r="R11">
            <v>1647981.4166666665</v>
          </cell>
          <cell r="S11">
            <v>243359310.01377156</v>
          </cell>
          <cell r="T11">
            <v>0</v>
          </cell>
          <cell r="U11">
            <v>0</v>
          </cell>
          <cell r="V11">
            <v>243359310.01377156</v>
          </cell>
          <cell r="W11">
            <v>19060940</v>
          </cell>
          <cell r="X11">
            <v>122041483.98104502</v>
          </cell>
          <cell r="Y11">
            <v>96704055.36605987</v>
          </cell>
          <cell r="Z11">
            <v>4560830.666666667</v>
          </cell>
          <cell r="AA11">
            <v>992000</v>
          </cell>
          <cell r="AB11">
            <v>0</v>
          </cell>
          <cell r="AC11">
            <v>73264851.745923445</v>
          </cell>
          <cell r="AD11">
            <v>9261973</v>
          </cell>
          <cell r="AE11">
            <v>128181508.16937834</v>
          </cell>
          <cell r="AF11">
            <v>90166069.117798865</v>
          </cell>
          <cell r="AG11">
            <v>4331084.833333334</v>
          </cell>
          <cell r="AH11">
            <v>944000</v>
          </cell>
          <cell r="AI11">
            <v>0</v>
          </cell>
          <cell r="AJ11">
            <v>232884635.12051052</v>
          </cell>
          <cell r="AK11">
            <v>10474674.893261019</v>
          </cell>
          <cell r="AL11">
            <v>0</v>
          </cell>
          <cell r="AM11">
            <v>243359310.01377156</v>
          </cell>
          <cell r="AN11">
            <v>10474674.893261019</v>
          </cell>
        </row>
        <row r="12">
          <cell r="AD12">
            <v>0</v>
          </cell>
          <cell r="AE12">
            <v>0</v>
          </cell>
          <cell r="AF12">
            <v>0</v>
          </cell>
          <cell r="AG12">
            <v>0</v>
          </cell>
          <cell r="AH12">
            <v>0</v>
          </cell>
          <cell r="AI12">
            <v>0</v>
          </cell>
          <cell r="AJ12">
            <v>0</v>
          </cell>
          <cell r="AK12">
            <v>0</v>
          </cell>
          <cell r="AL12">
            <v>0</v>
          </cell>
          <cell r="AM12">
            <v>0</v>
          </cell>
          <cell r="AN12">
            <v>0</v>
          </cell>
        </row>
        <row r="13">
          <cell r="AD13">
            <v>0</v>
          </cell>
          <cell r="AE13">
            <v>0</v>
          </cell>
          <cell r="AF13">
            <v>0</v>
          </cell>
          <cell r="AG13">
            <v>0</v>
          </cell>
          <cell r="AH13">
            <v>0</v>
          </cell>
          <cell r="AI13">
            <v>0</v>
          </cell>
          <cell r="AJ13">
            <v>0</v>
          </cell>
          <cell r="AK13">
            <v>0</v>
          </cell>
          <cell r="AL13">
            <v>0</v>
          </cell>
          <cell r="AM13">
            <v>0</v>
          </cell>
          <cell r="AN13">
            <v>0</v>
          </cell>
        </row>
        <row r="14">
          <cell r="C14" t="str">
            <v>1.1.1</v>
          </cell>
          <cell r="D14" t="str">
            <v>Contingencies</v>
          </cell>
          <cell r="E14" t="str">
            <v>1.1.1</v>
          </cell>
          <cell r="I14" t="str">
            <v>Contingencies</v>
          </cell>
          <cell r="P14">
            <v>472087</v>
          </cell>
          <cell r="Q14">
            <v>0</v>
          </cell>
          <cell r="R14">
            <v>385000</v>
          </cell>
          <cell r="S14">
            <v>385000</v>
          </cell>
          <cell r="T14">
            <v>0</v>
          </cell>
          <cell r="U14">
            <v>0</v>
          </cell>
          <cell r="V14">
            <v>597000</v>
          </cell>
          <cell r="W14">
            <v>0</v>
          </cell>
          <cell r="X14">
            <v>347000</v>
          </cell>
          <cell r="Y14">
            <v>250000</v>
          </cell>
          <cell r="Z14">
            <v>0</v>
          </cell>
          <cell r="AA14">
            <v>0</v>
          </cell>
          <cell r="AB14">
            <v>0</v>
          </cell>
          <cell r="AC14">
            <v>0</v>
          </cell>
          <cell r="AD14">
            <v>0</v>
          </cell>
          <cell r="AE14">
            <v>0</v>
          </cell>
          <cell r="AF14">
            <v>0</v>
          </cell>
          <cell r="AG14">
            <v>0</v>
          </cell>
          <cell r="AH14">
            <v>0</v>
          </cell>
          <cell r="AI14">
            <v>0</v>
          </cell>
          <cell r="AJ14">
            <v>0</v>
          </cell>
          <cell r="AK14">
            <v>385000</v>
          </cell>
          <cell r="AL14">
            <v>212000</v>
          </cell>
          <cell r="AM14">
            <v>597000</v>
          </cell>
          <cell r="AN14">
            <v>597000</v>
          </cell>
        </row>
        <row r="15">
          <cell r="C15" t="str">
            <v>1.1.2</v>
          </cell>
          <cell r="D15" t="str">
            <v>Behaviour Support Services</v>
          </cell>
          <cell r="E15" t="str">
            <v>1.1.2</v>
          </cell>
          <cell r="I15" t="str">
            <v>Behaviour Support Services</v>
          </cell>
          <cell r="P15">
            <v>127660</v>
          </cell>
          <cell r="Q15">
            <v>76326.325833333307</v>
          </cell>
          <cell r="R15">
            <v>0</v>
          </cell>
          <cell r="S15">
            <v>76326.325833333307</v>
          </cell>
          <cell r="T15">
            <v>0</v>
          </cell>
          <cell r="U15">
            <v>0</v>
          </cell>
          <cell r="V15">
            <v>76326.325833333307</v>
          </cell>
          <cell r="W15">
            <v>0</v>
          </cell>
          <cell r="X15">
            <v>76326.325833333307</v>
          </cell>
          <cell r="Y15">
            <v>0</v>
          </cell>
          <cell r="Z15">
            <v>0</v>
          </cell>
          <cell r="AA15">
            <v>0</v>
          </cell>
          <cell r="AB15">
            <v>0</v>
          </cell>
          <cell r="AC15">
            <v>0</v>
          </cell>
          <cell r="AD15">
            <v>0</v>
          </cell>
          <cell r="AE15">
            <v>0</v>
          </cell>
          <cell r="AF15">
            <v>0</v>
          </cell>
          <cell r="AG15">
            <v>0</v>
          </cell>
          <cell r="AH15">
            <v>0</v>
          </cell>
          <cell r="AI15">
            <v>0</v>
          </cell>
          <cell r="AJ15">
            <v>0</v>
          </cell>
          <cell r="AK15">
            <v>76326.325833333307</v>
          </cell>
          <cell r="AL15">
            <v>0</v>
          </cell>
          <cell r="AM15">
            <v>76326.325833333307</v>
          </cell>
          <cell r="AN15">
            <v>76326.325833333307</v>
          </cell>
        </row>
        <row r="16">
          <cell r="C16" t="str">
            <v>1.1.3</v>
          </cell>
          <cell r="D16" t="str">
            <v>Support to UPEG and bilingual learners</v>
          </cell>
          <cell r="E16" t="str">
            <v>1.1.3</v>
          </cell>
          <cell r="I16" t="str">
            <v>Support to UPEG and bilingual learners</v>
          </cell>
          <cell r="P16">
            <v>84786</v>
          </cell>
          <cell r="Q16">
            <v>86190.988707375815</v>
          </cell>
          <cell r="R16">
            <v>0</v>
          </cell>
          <cell r="S16">
            <v>86190.988707375815</v>
          </cell>
          <cell r="T16">
            <v>0</v>
          </cell>
          <cell r="U16">
            <v>0</v>
          </cell>
          <cell r="V16">
            <v>86190.57</v>
          </cell>
          <cell r="W16">
            <v>0</v>
          </cell>
          <cell r="X16">
            <v>65238.57</v>
          </cell>
          <cell r="Y16">
            <v>20952</v>
          </cell>
          <cell r="Z16">
            <v>0</v>
          </cell>
          <cell r="AA16">
            <v>0</v>
          </cell>
          <cell r="AB16">
            <v>0</v>
          </cell>
          <cell r="AC16">
            <v>0</v>
          </cell>
          <cell r="AD16">
            <v>0</v>
          </cell>
          <cell r="AE16">
            <v>0</v>
          </cell>
          <cell r="AF16">
            <v>0</v>
          </cell>
          <cell r="AG16">
            <v>0</v>
          </cell>
          <cell r="AH16">
            <v>0</v>
          </cell>
          <cell r="AI16">
            <v>0</v>
          </cell>
          <cell r="AJ16">
            <v>0</v>
          </cell>
          <cell r="AK16">
            <v>86190.988707375815</v>
          </cell>
          <cell r="AL16">
            <v>0</v>
          </cell>
          <cell r="AM16">
            <v>86190.988707375815</v>
          </cell>
          <cell r="AN16">
            <v>86190.988707375815</v>
          </cell>
        </row>
        <row r="17">
          <cell r="C17" t="str">
            <v>1.1.4</v>
          </cell>
          <cell r="D17" t="str">
            <v>Free school meals eligibility</v>
          </cell>
          <cell r="E17" t="str">
            <v>1.1.4</v>
          </cell>
          <cell r="I17" t="str">
            <v>Free school meals eligibility</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row>
        <row r="18">
          <cell r="C18" t="str">
            <v>1.1.5</v>
          </cell>
          <cell r="D18" t="str">
            <v>Insurance</v>
          </cell>
          <cell r="E18" t="str">
            <v>1.1.5</v>
          </cell>
          <cell r="I18" t="str">
            <v>Insurance</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row>
        <row r="19">
          <cell r="C19" t="str">
            <v>1.1.6</v>
          </cell>
          <cell r="D19" t="str">
            <v>Museum and Library services</v>
          </cell>
          <cell r="E19" t="str">
            <v>1.1.6</v>
          </cell>
          <cell r="I19" t="str">
            <v>Museum and Library services</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row>
        <row r="20">
          <cell r="C20" t="str">
            <v>1.1.7</v>
          </cell>
          <cell r="D20" t="str">
            <v>Licenses/subscriptions</v>
          </cell>
          <cell r="E20" t="str">
            <v>1.1.7</v>
          </cell>
          <cell r="I20" t="str">
            <v>Licenses/subscriptions</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row>
        <row r="21">
          <cell r="C21" t="str">
            <v>1.1.8</v>
          </cell>
          <cell r="D21" t="str">
            <v>Staff costs - supply cover excluding cover for facility time</v>
          </cell>
          <cell r="E21" t="str">
            <v>1.1.8</v>
          </cell>
          <cell r="I21" t="str">
            <v>Staff costs - supply cover excluding cover for facility time</v>
          </cell>
          <cell r="P21">
            <v>48748.5</v>
          </cell>
          <cell r="Q21">
            <v>46518.060416666682</v>
          </cell>
          <cell r="R21">
            <v>0</v>
          </cell>
          <cell r="S21">
            <v>46518.060416666682</v>
          </cell>
          <cell r="T21">
            <v>0</v>
          </cell>
          <cell r="U21">
            <v>0</v>
          </cell>
          <cell r="V21">
            <v>46518.060000000005</v>
          </cell>
          <cell r="W21">
            <v>0</v>
          </cell>
          <cell r="X21">
            <v>41966.8</v>
          </cell>
          <cell r="Y21">
            <v>4551.26</v>
          </cell>
          <cell r="Z21">
            <v>0</v>
          </cell>
          <cell r="AA21">
            <v>0</v>
          </cell>
          <cell r="AB21">
            <v>0</v>
          </cell>
          <cell r="AC21">
            <v>0</v>
          </cell>
          <cell r="AD21">
            <v>0</v>
          </cell>
          <cell r="AE21">
            <v>0</v>
          </cell>
          <cell r="AF21">
            <v>0</v>
          </cell>
          <cell r="AG21">
            <v>0</v>
          </cell>
          <cell r="AH21">
            <v>0</v>
          </cell>
          <cell r="AI21">
            <v>0</v>
          </cell>
          <cell r="AJ21">
            <v>0</v>
          </cell>
          <cell r="AK21">
            <v>46518.060416666682</v>
          </cell>
          <cell r="AL21">
            <v>0</v>
          </cell>
          <cell r="AM21">
            <v>46518.060416666682</v>
          </cell>
          <cell r="AN21">
            <v>46518.060416666682</v>
          </cell>
        </row>
        <row r="22">
          <cell r="C22" t="str">
            <v>1.1.9</v>
          </cell>
          <cell r="D22" t="str">
            <v>Staff costs - supply cover for facility time</v>
          </cell>
          <cell r="E22" t="str">
            <v>1.1.9</v>
          </cell>
          <cell r="I22" t="str">
            <v>Staff costs - supply cover for facility time</v>
          </cell>
          <cell r="P22">
            <v>48748.5</v>
          </cell>
          <cell r="Q22">
            <v>46518.060416666682</v>
          </cell>
          <cell r="R22">
            <v>0</v>
          </cell>
          <cell r="S22">
            <v>46518.060416666682</v>
          </cell>
          <cell r="T22">
            <v>0</v>
          </cell>
          <cell r="U22">
            <v>0</v>
          </cell>
          <cell r="V22">
            <v>46518.060000000005</v>
          </cell>
          <cell r="W22">
            <v>0</v>
          </cell>
          <cell r="X22">
            <v>41966.8</v>
          </cell>
          <cell r="Y22">
            <v>4551.26</v>
          </cell>
          <cell r="Z22">
            <v>0</v>
          </cell>
          <cell r="AA22">
            <v>0</v>
          </cell>
          <cell r="AB22">
            <v>0</v>
          </cell>
          <cell r="AC22">
            <v>0</v>
          </cell>
          <cell r="AD22">
            <v>0</v>
          </cell>
          <cell r="AE22">
            <v>0</v>
          </cell>
          <cell r="AF22">
            <v>0</v>
          </cell>
          <cell r="AG22">
            <v>0</v>
          </cell>
          <cell r="AH22">
            <v>0</v>
          </cell>
          <cell r="AI22">
            <v>0</v>
          </cell>
          <cell r="AJ22">
            <v>0</v>
          </cell>
          <cell r="AK22">
            <v>46518.060416666682</v>
          </cell>
          <cell r="AL22">
            <v>0</v>
          </cell>
          <cell r="AM22">
            <v>46518.060416666682</v>
          </cell>
          <cell r="AN22">
            <v>46518.060416666682</v>
          </cell>
        </row>
      </sheetData>
      <sheetData sheetId="8" refreshError="1">
        <row r="12">
          <cell r="C12" t="str">
            <v>1.3.1</v>
          </cell>
          <cell r="D12" t="str">
            <v>Central expenditure on children under 5</v>
          </cell>
          <cell r="N12">
            <v>400000</v>
          </cell>
          <cell r="O12">
            <v>854072</v>
          </cell>
          <cell r="P12">
            <v>5924914</v>
          </cell>
          <cell r="Q12">
            <v>1254072</v>
          </cell>
          <cell r="R12">
            <v>0</v>
          </cell>
          <cell r="S12">
            <v>1254072</v>
          </cell>
          <cell r="V12">
            <v>1254072</v>
          </cell>
          <cell r="W12">
            <v>1254072</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1254072</v>
          </cell>
          <cell r="AN12">
            <v>0</v>
          </cell>
        </row>
      </sheetData>
      <sheetData sheetId="9" refreshError="1">
        <row r="12">
          <cell r="C12" t="str">
            <v>1.2.1</v>
          </cell>
          <cell r="D12" t="str">
            <v>Top-up funding - maintained schools</v>
          </cell>
          <cell r="J12">
            <v>0</v>
          </cell>
          <cell r="K12">
            <v>0</v>
          </cell>
          <cell r="L12">
            <v>0</v>
          </cell>
          <cell r="M12">
            <v>0</v>
          </cell>
          <cell r="N12">
            <v>0</v>
          </cell>
          <cell r="O12">
            <v>0</v>
          </cell>
          <cell r="P12">
            <v>17181887</v>
          </cell>
          <cell r="Q12">
            <v>16966667.352280855</v>
          </cell>
          <cell r="R12">
            <v>0</v>
          </cell>
          <cell r="S12">
            <v>16966667.352280855</v>
          </cell>
          <cell r="T12">
            <v>0</v>
          </cell>
          <cell r="U12">
            <v>0</v>
          </cell>
          <cell r="V12">
            <v>17296449.352280855</v>
          </cell>
          <cell r="W12">
            <v>149143</v>
          </cell>
          <cell r="X12">
            <v>7133336.6598886605</v>
          </cell>
          <cell r="Y12">
            <v>2159336.1655851132</v>
          </cell>
          <cell r="Z12">
            <v>6851471.5268070819</v>
          </cell>
          <cell r="AA12">
            <v>1003162</v>
          </cell>
          <cell r="AB12">
            <v>0</v>
          </cell>
          <cell r="AC12">
            <v>0</v>
          </cell>
          <cell r="AD12">
            <v>25146</v>
          </cell>
          <cell r="AE12">
            <v>6358698.0729999999</v>
          </cell>
          <cell r="AF12">
            <v>1280114.2</v>
          </cell>
          <cell r="AG12">
            <v>4480494.6900000004</v>
          </cell>
          <cell r="AH12">
            <v>949580</v>
          </cell>
          <cell r="AI12">
            <v>0</v>
          </cell>
          <cell r="AJ12">
            <v>13094032.963</v>
          </cell>
          <cell r="AK12">
            <v>0</v>
          </cell>
          <cell r="AL12">
            <v>329782</v>
          </cell>
          <cell r="AM12">
            <v>17296449.352280855</v>
          </cell>
          <cell r="AN12">
            <v>0</v>
          </cell>
        </row>
        <row r="13">
          <cell r="C13" t="str">
            <v>1.2.2</v>
          </cell>
          <cell r="D13" t="str">
            <v>Top-up funding - academies, free schools and colleges</v>
          </cell>
          <cell r="J13">
            <v>0</v>
          </cell>
          <cell r="K13">
            <v>0</v>
          </cell>
          <cell r="L13">
            <v>0</v>
          </cell>
          <cell r="M13">
            <v>0</v>
          </cell>
          <cell r="N13">
            <v>0</v>
          </cell>
          <cell r="O13">
            <v>0</v>
          </cell>
          <cell r="P13">
            <v>5174161</v>
          </cell>
          <cell r="Q13">
            <v>5526774.8019640362</v>
          </cell>
          <cell r="R13">
            <v>0</v>
          </cell>
          <cell r="S13">
            <v>5526774.8019640362</v>
          </cell>
          <cell r="T13">
            <v>0</v>
          </cell>
          <cell r="U13">
            <v>0</v>
          </cell>
          <cell r="V13">
            <v>6236398.8846913092</v>
          </cell>
          <cell r="W13">
            <v>0</v>
          </cell>
          <cell r="X13">
            <v>3045681.64</v>
          </cell>
          <cell r="Y13">
            <v>2198311.161964037</v>
          </cell>
          <cell r="Z13">
            <v>43000</v>
          </cell>
          <cell r="AA13">
            <v>0</v>
          </cell>
          <cell r="AB13">
            <v>949406.08272727276</v>
          </cell>
          <cell r="AC13">
            <v>0</v>
          </cell>
          <cell r="AD13">
            <v>0</v>
          </cell>
          <cell r="AE13">
            <v>750266.17</v>
          </cell>
          <cell r="AF13">
            <v>3960282.06</v>
          </cell>
          <cell r="AG13">
            <v>0</v>
          </cell>
          <cell r="AH13">
            <v>0</v>
          </cell>
          <cell r="AI13">
            <v>0</v>
          </cell>
          <cell r="AJ13">
            <v>4710548.2300000004</v>
          </cell>
          <cell r="AK13">
            <v>0</v>
          </cell>
          <cell r="AL13">
            <v>709624.08272727276</v>
          </cell>
          <cell r="AM13">
            <v>6236398.8846913092</v>
          </cell>
          <cell r="AN13">
            <v>0</v>
          </cell>
        </row>
        <row r="14">
          <cell r="C14" t="str">
            <v>1.2.3</v>
          </cell>
          <cell r="D14" t="str">
            <v>Top-up and other funding - non-maintained and independent providers</v>
          </cell>
          <cell r="J14">
            <v>0</v>
          </cell>
          <cell r="K14">
            <v>0</v>
          </cell>
          <cell r="L14">
            <v>0</v>
          </cell>
          <cell r="M14">
            <v>0</v>
          </cell>
          <cell r="N14">
            <v>0</v>
          </cell>
          <cell r="O14">
            <v>0</v>
          </cell>
          <cell r="P14">
            <v>12438269.69090909</v>
          </cell>
          <cell r="Q14">
            <v>11788269.69090909</v>
          </cell>
          <cell r="R14">
            <v>300000</v>
          </cell>
          <cell r="S14">
            <v>12088269.69090909</v>
          </cell>
          <cell r="T14">
            <v>0</v>
          </cell>
          <cell r="U14">
            <v>0</v>
          </cell>
          <cell r="V14">
            <v>11138863.608181817</v>
          </cell>
          <cell r="W14">
            <v>200640</v>
          </cell>
          <cell r="X14">
            <v>383500</v>
          </cell>
          <cell r="Y14">
            <v>904500</v>
          </cell>
          <cell r="Z14">
            <v>7995650</v>
          </cell>
          <cell r="AA14">
            <v>112500</v>
          </cell>
          <cell r="AB14">
            <v>1542073.6081818182</v>
          </cell>
          <cell r="AC14">
            <v>0</v>
          </cell>
          <cell r="AD14">
            <v>0</v>
          </cell>
          <cell r="AE14">
            <v>0</v>
          </cell>
          <cell r="AF14">
            <v>0</v>
          </cell>
          <cell r="AG14">
            <v>0</v>
          </cell>
          <cell r="AH14">
            <v>0</v>
          </cell>
          <cell r="AI14">
            <v>0</v>
          </cell>
          <cell r="AJ14">
            <v>0</v>
          </cell>
          <cell r="AK14">
            <v>0</v>
          </cell>
          <cell r="AL14">
            <v>-949406.08272727276</v>
          </cell>
          <cell r="AM14">
            <v>11138863.608181817</v>
          </cell>
          <cell r="AN14">
            <v>0</v>
          </cell>
        </row>
        <row r="15">
          <cell r="C15" t="str">
            <v>1.2.4</v>
          </cell>
          <cell r="D15" t="str">
            <v>Additional high needs targeted funding for mainstream schools and academies</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row>
        <row r="16">
          <cell r="C16" t="str">
            <v>1.2.5</v>
          </cell>
          <cell r="D16" t="str">
            <v>SEN support services</v>
          </cell>
          <cell r="J16">
            <v>0</v>
          </cell>
          <cell r="K16">
            <v>0</v>
          </cell>
          <cell r="L16">
            <v>0</v>
          </cell>
          <cell r="M16">
            <v>0</v>
          </cell>
          <cell r="N16">
            <v>0</v>
          </cell>
          <cell r="O16">
            <v>0</v>
          </cell>
          <cell r="P16">
            <v>3260743</v>
          </cell>
          <cell r="Q16">
            <v>3163893</v>
          </cell>
          <cell r="R16">
            <v>0</v>
          </cell>
          <cell r="S16">
            <v>3163893</v>
          </cell>
          <cell r="T16">
            <v>0</v>
          </cell>
          <cell r="U16">
            <v>0</v>
          </cell>
          <cell r="V16">
            <v>3073893</v>
          </cell>
          <cell r="W16">
            <v>1518542.5519934106</v>
          </cell>
          <cell r="X16">
            <v>807539.39138217177</v>
          </cell>
          <cell r="Y16">
            <v>448249.46682566416</v>
          </cell>
          <cell r="Z16">
            <v>299561.58979875338</v>
          </cell>
          <cell r="AA16">
            <v>0</v>
          </cell>
          <cell r="AB16">
            <v>0</v>
          </cell>
          <cell r="AC16">
            <v>0</v>
          </cell>
          <cell r="AD16">
            <v>0</v>
          </cell>
          <cell r="AE16">
            <v>0</v>
          </cell>
          <cell r="AF16">
            <v>0</v>
          </cell>
          <cell r="AG16">
            <v>0</v>
          </cell>
          <cell r="AH16">
            <v>0</v>
          </cell>
          <cell r="AI16">
            <v>0</v>
          </cell>
          <cell r="AJ16">
            <v>0</v>
          </cell>
          <cell r="AK16">
            <v>0</v>
          </cell>
          <cell r="AL16">
            <v>-90000</v>
          </cell>
          <cell r="AM16">
            <v>3073893</v>
          </cell>
          <cell r="AN16">
            <v>0</v>
          </cell>
        </row>
        <row r="17">
          <cell r="C17" t="str">
            <v>1.2.6</v>
          </cell>
          <cell r="D17" t="str">
            <v>Hospital education services</v>
          </cell>
          <cell r="J17">
            <v>0</v>
          </cell>
          <cell r="K17">
            <v>0</v>
          </cell>
          <cell r="L17">
            <v>0</v>
          </cell>
          <cell r="M17">
            <v>0</v>
          </cell>
          <cell r="N17">
            <v>0</v>
          </cell>
          <cell r="O17">
            <v>0</v>
          </cell>
          <cell r="P17">
            <v>844381</v>
          </cell>
          <cell r="Q17">
            <v>438006</v>
          </cell>
          <cell r="R17">
            <v>0</v>
          </cell>
          <cell r="S17">
            <v>438006</v>
          </cell>
          <cell r="T17">
            <v>0</v>
          </cell>
          <cell r="U17">
            <v>0</v>
          </cell>
          <cell r="V17">
            <v>438006</v>
          </cell>
          <cell r="W17">
            <v>0</v>
          </cell>
          <cell r="X17">
            <v>0</v>
          </cell>
          <cell r="Y17">
            <v>0</v>
          </cell>
          <cell r="Z17">
            <v>0</v>
          </cell>
          <cell r="AA17">
            <v>438006</v>
          </cell>
          <cell r="AB17">
            <v>0</v>
          </cell>
          <cell r="AC17">
            <v>0</v>
          </cell>
          <cell r="AD17">
            <v>0</v>
          </cell>
          <cell r="AE17">
            <v>0</v>
          </cell>
          <cell r="AF17">
            <v>0</v>
          </cell>
          <cell r="AG17">
            <v>0</v>
          </cell>
          <cell r="AH17">
            <v>438006</v>
          </cell>
          <cell r="AI17">
            <v>0</v>
          </cell>
          <cell r="AJ17">
            <v>438006</v>
          </cell>
          <cell r="AK17">
            <v>0</v>
          </cell>
          <cell r="AL17">
            <v>0</v>
          </cell>
          <cell r="AM17">
            <v>438006</v>
          </cell>
          <cell r="AN17">
            <v>0</v>
          </cell>
        </row>
        <row r="18">
          <cell r="C18" t="str">
            <v>1.2.7</v>
          </cell>
          <cell r="D18" t="str">
            <v>Other alternative provision services</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row>
        <row r="19">
          <cell r="C19" t="str">
            <v>1.2.8</v>
          </cell>
          <cell r="D19" t="str">
            <v>Support for inclusion</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row>
        <row r="20">
          <cell r="C20" t="str">
            <v>1.2.9</v>
          </cell>
          <cell r="D20" t="str">
            <v>Special schools and PRUs in financial difficulty</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row>
        <row r="21">
          <cell r="C21" t="str">
            <v>1.2.10</v>
          </cell>
          <cell r="D21" t="str">
            <v>PFI/BSF costs as special schools and AP/PRUs</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0</v>
          </cell>
        </row>
        <row r="22">
          <cell r="C22" t="str">
            <v>1.2.11</v>
          </cell>
          <cell r="D22" t="str">
            <v>Direct payments (SEN and disability)</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row>
        <row r="23">
          <cell r="C23" t="str">
            <v>1.2.12</v>
          </cell>
          <cell r="D23" t="str">
            <v>Carbon reduction commitment allowances (PRUs)</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row>
      </sheetData>
      <sheetData sheetId="10" refreshError="1">
        <row r="11">
          <cell r="D11" t="str">
            <v>Central Provision within Schools Budget</v>
          </cell>
        </row>
        <row r="12">
          <cell r="C12" t="str">
            <v>1.4.1</v>
          </cell>
          <cell r="D12" t="str">
            <v>Contribution to combined budgets</v>
          </cell>
          <cell r="J12">
            <v>0</v>
          </cell>
          <cell r="K12">
            <v>0</v>
          </cell>
          <cell r="L12">
            <v>0</v>
          </cell>
          <cell r="M12">
            <v>0</v>
          </cell>
          <cell r="N12">
            <v>0</v>
          </cell>
          <cell r="O12">
            <v>0</v>
          </cell>
          <cell r="P12">
            <v>777892</v>
          </cell>
          <cell r="Q12">
            <v>777892</v>
          </cell>
          <cell r="R12">
            <v>0</v>
          </cell>
          <cell r="S12">
            <v>777892</v>
          </cell>
          <cell r="T12">
            <v>0</v>
          </cell>
          <cell r="U12">
            <v>0</v>
          </cell>
          <cell r="V12">
            <v>777892</v>
          </cell>
          <cell r="W12">
            <v>492078.96005007648</v>
          </cell>
          <cell r="X12">
            <v>154178.78135104611</v>
          </cell>
          <cell r="Y12">
            <v>120390.96344758281</v>
          </cell>
          <cell r="Z12">
            <v>5621.6475756473083</v>
          </cell>
          <cell r="AA12">
            <v>5621.6475756473083</v>
          </cell>
          <cell r="AB12">
            <v>0</v>
          </cell>
          <cell r="AC12">
            <v>0</v>
          </cell>
          <cell r="AD12">
            <v>0</v>
          </cell>
          <cell r="AE12">
            <v>0</v>
          </cell>
          <cell r="AF12">
            <v>0</v>
          </cell>
          <cell r="AG12">
            <v>0</v>
          </cell>
          <cell r="AH12">
            <v>0</v>
          </cell>
          <cell r="AI12">
            <v>0</v>
          </cell>
          <cell r="AJ12">
            <v>0</v>
          </cell>
          <cell r="AK12">
            <v>777892</v>
          </cell>
          <cell r="AL12">
            <v>0</v>
          </cell>
          <cell r="AM12">
            <v>777892</v>
          </cell>
          <cell r="AN12">
            <v>0</v>
          </cell>
        </row>
        <row r="13">
          <cell r="C13" t="str">
            <v>1.4.2</v>
          </cell>
          <cell r="D13" t="str">
            <v>School Admissions</v>
          </cell>
          <cell r="J13">
            <v>0</v>
          </cell>
          <cell r="K13">
            <v>0</v>
          </cell>
          <cell r="L13">
            <v>0</v>
          </cell>
          <cell r="M13">
            <v>0</v>
          </cell>
          <cell r="N13">
            <v>0</v>
          </cell>
          <cell r="O13">
            <v>0</v>
          </cell>
          <cell r="P13">
            <v>361200</v>
          </cell>
          <cell r="Q13">
            <v>361200</v>
          </cell>
          <cell r="R13">
            <v>0</v>
          </cell>
          <cell r="S13">
            <v>361200</v>
          </cell>
          <cell r="T13">
            <v>0</v>
          </cell>
          <cell r="U13">
            <v>0</v>
          </cell>
          <cell r="V13">
            <v>361200</v>
          </cell>
          <cell r="W13">
            <v>21493.954837009049</v>
          </cell>
          <cell r="X13">
            <v>182083.70969159124</v>
          </cell>
          <cell r="Y13">
            <v>157622.33547139968</v>
          </cell>
          <cell r="Z13">
            <v>0</v>
          </cell>
          <cell r="AA13">
            <v>0</v>
          </cell>
          <cell r="AB13">
            <v>0</v>
          </cell>
          <cell r="AC13">
            <v>0</v>
          </cell>
          <cell r="AD13">
            <v>0</v>
          </cell>
          <cell r="AE13">
            <v>0</v>
          </cell>
          <cell r="AF13">
            <v>0</v>
          </cell>
          <cell r="AG13">
            <v>0</v>
          </cell>
          <cell r="AH13">
            <v>0</v>
          </cell>
          <cell r="AI13">
            <v>0</v>
          </cell>
          <cell r="AJ13">
            <v>0</v>
          </cell>
          <cell r="AK13">
            <v>361200</v>
          </cell>
          <cell r="AL13">
            <v>0</v>
          </cell>
          <cell r="AM13">
            <v>361200</v>
          </cell>
          <cell r="AN13">
            <v>0</v>
          </cell>
        </row>
        <row r="14">
          <cell r="C14" t="str">
            <v>1.4.3</v>
          </cell>
          <cell r="D14" t="str">
            <v>Servicing of schools forums</v>
          </cell>
          <cell r="J14">
            <v>0</v>
          </cell>
          <cell r="K14">
            <v>0</v>
          </cell>
          <cell r="L14">
            <v>0</v>
          </cell>
          <cell r="M14">
            <v>0</v>
          </cell>
          <cell r="N14">
            <v>0</v>
          </cell>
          <cell r="O14">
            <v>0</v>
          </cell>
          <cell r="P14">
            <v>34680</v>
          </cell>
          <cell r="Q14">
            <v>34680</v>
          </cell>
          <cell r="R14">
            <v>0</v>
          </cell>
          <cell r="S14">
            <v>34680</v>
          </cell>
          <cell r="T14">
            <v>0</v>
          </cell>
          <cell r="U14">
            <v>0</v>
          </cell>
          <cell r="V14">
            <v>34679.999999999993</v>
          </cell>
          <cell r="W14">
            <v>2774.0799907725136</v>
          </cell>
          <cell r="X14">
            <v>22195.640012687792</v>
          </cell>
          <cell r="Y14">
            <v>7976.2299950978977</v>
          </cell>
          <cell r="Z14">
            <v>867.02500072089742</v>
          </cell>
          <cell r="AA14">
            <v>867.02500072089742</v>
          </cell>
          <cell r="AB14">
            <v>0</v>
          </cell>
          <cell r="AC14">
            <v>0</v>
          </cell>
          <cell r="AD14">
            <v>0</v>
          </cell>
          <cell r="AE14">
            <v>0</v>
          </cell>
          <cell r="AF14">
            <v>0</v>
          </cell>
          <cell r="AG14">
            <v>0</v>
          </cell>
          <cell r="AH14">
            <v>0</v>
          </cell>
          <cell r="AI14">
            <v>0</v>
          </cell>
          <cell r="AJ14">
            <v>0</v>
          </cell>
          <cell r="AK14">
            <v>34680</v>
          </cell>
          <cell r="AL14">
            <v>0</v>
          </cell>
          <cell r="AM14">
            <v>34680</v>
          </cell>
          <cell r="AN14">
            <v>0</v>
          </cell>
        </row>
        <row r="15">
          <cell r="C15" t="str">
            <v>1.4.4</v>
          </cell>
          <cell r="D15" t="str">
            <v>Termination of employment costs</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row>
        <row r="16">
          <cell r="C16" t="str">
            <v>1.4.5</v>
          </cell>
          <cell r="D16" t="str">
            <v>Fallings Rolls fund</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0</v>
          </cell>
        </row>
        <row r="17">
          <cell r="C17" t="str">
            <v>1.4.6</v>
          </cell>
          <cell r="D17" t="str">
            <v>Capital expenditure from revenue (CERA)</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row>
        <row r="18">
          <cell r="C18" t="str">
            <v>1.4.7</v>
          </cell>
          <cell r="D18" t="str">
            <v>Prudential borrowing costs</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0</v>
          </cell>
        </row>
        <row r="19">
          <cell r="C19" t="str">
            <v>1.4.8</v>
          </cell>
          <cell r="D19" t="str">
            <v>Fees to independent schools without SEN</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0</v>
          </cell>
        </row>
        <row r="20">
          <cell r="C20" t="str">
            <v>1.4.9</v>
          </cell>
          <cell r="D20" t="str">
            <v>Equal pay - back pay</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0</v>
          </cell>
          <cell r="Y20">
            <v>0</v>
          </cell>
          <cell r="Z20">
            <v>0</v>
          </cell>
          <cell r="AA20">
            <v>0</v>
          </cell>
          <cell r="AB20">
            <v>0</v>
          </cell>
          <cell r="AC20">
            <v>0</v>
          </cell>
          <cell r="AD20">
            <v>0</v>
          </cell>
          <cell r="AE20">
            <v>0</v>
          </cell>
          <cell r="AF20">
            <v>0</v>
          </cell>
          <cell r="AG20">
            <v>0</v>
          </cell>
          <cell r="AH20">
            <v>0</v>
          </cell>
          <cell r="AI20">
            <v>0</v>
          </cell>
          <cell r="AJ20">
            <v>0</v>
          </cell>
          <cell r="AK20">
            <v>0</v>
          </cell>
          <cell r="AL20">
            <v>0</v>
          </cell>
          <cell r="AM20">
            <v>0</v>
          </cell>
          <cell r="AN20">
            <v>0</v>
          </cell>
        </row>
        <row r="21">
          <cell r="C21" t="str">
            <v>1.4.10</v>
          </cell>
          <cell r="D21" t="str">
            <v>Pupil growth / Infant class sizes</v>
          </cell>
          <cell r="J21">
            <v>0</v>
          </cell>
          <cell r="K21">
            <v>0</v>
          </cell>
          <cell r="L21">
            <v>0</v>
          </cell>
          <cell r="M21">
            <v>0</v>
          </cell>
          <cell r="N21">
            <v>0</v>
          </cell>
          <cell r="O21">
            <v>0</v>
          </cell>
          <cell r="P21">
            <v>2157480</v>
          </cell>
          <cell r="Q21">
            <v>1959520</v>
          </cell>
          <cell r="R21">
            <v>0</v>
          </cell>
          <cell r="S21">
            <v>1959520</v>
          </cell>
          <cell r="T21">
            <v>0</v>
          </cell>
          <cell r="U21">
            <v>0</v>
          </cell>
          <cell r="V21">
            <v>1853020</v>
          </cell>
          <cell r="W21">
            <v>0</v>
          </cell>
          <cell r="X21">
            <v>1426300</v>
          </cell>
          <cell r="Y21">
            <v>426720</v>
          </cell>
          <cell r="Z21">
            <v>0</v>
          </cell>
          <cell r="AA21">
            <v>0</v>
          </cell>
          <cell r="AB21">
            <v>0</v>
          </cell>
          <cell r="AC21">
            <v>0</v>
          </cell>
          <cell r="AD21">
            <v>0</v>
          </cell>
          <cell r="AE21">
            <v>955840</v>
          </cell>
          <cell r="AF21">
            <v>426720</v>
          </cell>
          <cell r="AG21">
            <v>0</v>
          </cell>
          <cell r="AH21">
            <v>0</v>
          </cell>
          <cell r="AI21">
            <v>0</v>
          </cell>
          <cell r="AJ21">
            <v>1382560</v>
          </cell>
          <cell r="AK21">
            <v>576960</v>
          </cell>
          <cell r="AL21">
            <v>-106500</v>
          </cell>
          <cell r="AM21">
            <v>1853020</v>
          </cell>
          <cell r="AN21">
            <v>0</v>
          </cell>
        </row>
        <row r="22">
          <cell r="C22" t="str">
            <v>1.4.11</v>
          </cell>
          <cell r="D22" t="str">
            <v>SEN transport</v>
          </cell>
          <cell r="J22">
            <v>0</v>
          </cell>
          <cell r="K22">
            <v>0</v>
          </cell>
          <cell r="L22">
            <v>0</v>
          </cell>
          <cell r="M22">
            <v>0</v>
          </cell>
          <cell r="N22">
            <v>0</v>
          </cell>
          <cell r="O22">
            <v>0</v>
          </cell>
          <cell r="P22">
            <v>400000</v>
          </cell>
          <cell r="Q22">
            <v>400000</v>
          </cell>
          <cell r="R22">
            <v>0</v>
          </cell>
          <cell r="S22">
            <v>400000</v>
          </cell>
          <cell r="T22">
            <v>0</v>
          </cell>
          <cell r="U22">
            <v>0</v>
          </cell>
          <cell r="V22">
            <v>400000</v>
          </cell>
          <cell r="W22">
            <v>0</v>
          </cell>
          <cell r="X22">
            <v>0</v>
          </cell>
          <cell r="Y22">
            <v>0</v>
          </cell>
          <cell r="Z22">
            <v>400000</v>
          </cell>
          <cell r="AA22">
            <v>0</v>
          </cell>
          <cell r="AB22">
            <v>0</v>
          </cell>
          <cell r="AC22">
            <v>0</v>
          </cell>
          <cell r="AD22">
            <v>0</v>
          </cell>
          <cell r="AE22">
            <v>0</v>
          </cell>
          <cell r="AF22">
            <v>0</v>
          </cell>
          <cell r="AG22">
            <v>0</v>
          </cell>
          <cell r="AH22">
            <v>0</v>
          </cell>
          <cell r="AI22">
            <v>0</v>
          </cell>
          <cell r="AJ22">
            <v>0</v>
          </cell>
          <cell r="AK22">
            <v>400000</v>
          </cell>
          <cell r="AL22">
            <v>0</v>
          </cell>
          <cell r="AM22">
            <v>400000</v>
          </cell>
          <cell r="AN22">
            <v>0</v>
          </cell>
        </row>
        <row r="23">
          <cell r="C23" t="str">
            <v>1.4.12</v>
          </cell>
          <cell r="D23" t="str">
            <v>Exceptions agreed by the Secretary of State</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0</v>
          </cell>
          <cell r="AI23">
            <v>0</v>
          </cell>
          <cell r="AJ23">
            <v>0</v>
          </cell>
          <cell r="AK23">
            <v>0</v>
          </cell>
          <cell r="AL23">
            <v>0</v>
          </cell>
          <cell r="AM23">
            <v>0</v>
          </cell>
          <cell r="AN23">
            <v>0</v>
          </cell>
        </row>
        <row r="24">
          <cell r="C24" t="str">
            <v>1.4.13</v>
          </cell>
          <cell r="D24" t="str">
            <v>Other items</v>
          </cell>
          <cell r="J24">
            <v>0</v>
          </cell>
          <cell r="K24">
            <v>0</v>
          </cell>
          <cell r="L24">
            <v>0</v>
          </cell>
          <cell r="M24">
            <v>0</v>
          </cell>
          <cell r="N24">
            <v>0</v>
          </cell>
          <cell r="O24">
            <v>0</v>
          </cell>
          <cell r="P24">
            <v>377768</v>
          </cell>
          <cell r="Q24">
            <v>140000</v>
          </cell>
          <cell r="R24">
            <v>0</v>
          </cell>
          <cell r="S24">
            <v>140000</v>
          </cell>
          <cell r="T24">
            <v>0</v>
          </cell>
          <cell r="U24">
            <v>0</v>
          </cell>
          <cell r="V24">
            <v>246500</v>
          </cell>
          <cell r="W24">
            <v>0</v>
          </cell>
          <cell r="X24">
            <v>193250</v>
          </cell>
          <cell r="Y24">
            <v>53250</v>
          </cell>
          <cell r="Z24">
            <v>0</v>
          </cell>
          <cell r="AA24">
            <v>0</v>
          </cell>
          <cell r="AB24">
            <v>0</v>
          </cell>
          <cell r="AC24">
            <v>0</v>
          </cell>
          <cell r="AD24">
            <v>0</v>
          </cell>
          <cell r="AE24">
            <v>0</v>
          </cell>
          <cell r="AF24">
            <v>0</v>
          </cell>
          <cell r="AG24">
            <v>0</v>
          </cell>
          <cell r="AH24">
            <v>0</v>
          </cell>
          <cell r="AI24">
            <v>0</v>
          </cell>
          <cell r="AJ24">
            <v>0</v>
          </cell>
          <cell r="AK24">
            <v>140000</v>
          </cell>
          <cell r="AL24">
            <v>106500</v>
          </cell>
          <cell r="AM24">
            <v>246500</v>
          </cell>
          <cell r="AN24">
            <v>0</v>
          </cell>
        </row>
        <row r="25">
          <cell r="J25">
            <v>0</v>
          </cell>
          <cell r="K25">
            <v>0</v>
          </cell>
          <cell r="L25">
            <v>0</v>
          </cell>
          <cell r="M25">
            <v>0</v>
          </cell>
          <cell r="N25">
            <v>0</v>
          </cell>
          <cell r="O25">
            <v>0</v>
          </cell>
          <cell r="P25">
            <v>4109020</v>
          </cell>
          <cell r="Q25">
            <v>3673292</v>
          </cell>
          <cell r="R25">
            <v>0</v>
          </cell>
          <cell r="S25">
            <v>3673292</v>
          </cell>
          <cell r="T25">
            <v>0</v>
          </cell>
          <cell r="U25">
            <v>0</v>
          </cell>
          <cell r="V25">
            <v>3673292</v>
          </cell>
          <cell r="W25">
            <v>516346.99487785809</v>
          </cell>
          <cell r="X25">
            <v>1978008.1310553253</v>
          </cell>
          <cell r="Y25">
            <v>765959.52891408047</v>
          </cell>
          <cell r="Z25">
            <v>406488.6725763682</v>
          </cell>
          <cell r="AA25">
            <v>6488.6725763682061</v>
          </cell>
          <cell r="AB25">
            <v>0</v>
          </cell>
          <cell r="AC25">
            <v>0</v>
          </cell>
          <cell r="AD25">
            <v>0</v>
          </cell>
          <cell r="AE25">
            <v>955840</v>
          </cell>
          <cell r="AF25">
            <v>426720</v>
          </cell>
          <cell r="AG25">
            <v>0</v>
          </cell>
          <cell r="AH25">
            <v>0</v>
          </cell>
          <cell r="AI25">
            <v>0</v>
          </cell>
          <cell r="AJ25">
            <v>1382560</v>
          </cell>
          <cell r="AK25">
            <v>2290732</v>
          </cell>
          <cell r="AL25">
            <v>0</v>
          </cell>
          <cell r="AM25">
            <v>3673292</v>
          </cell>
          <cell r="AN25">
            <v>0</v>
          </cell>
        </row>
      </sheetData>
      <sheetData sheetId="11"/>
      <sheetData sheetId="12"/>
      <sheetData sheetId="13"/>
      <sheetData sheetId="14"/>
      <sheetData sheetId="15"/>
      <sheetData sheetId="16"/>
      <sheetData sheetId="17"/>
      <sheetData sheetId="18"/>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of all Schs Funding"/>
      <sheetName val="Funding Statements"/>
      <sheetName val="OPT D 2008-9"/>
    </sheetNames>
    <sheetDataSet>
      <sheetData sheetId="0"/>
      <sheetData sheetId="1"/>
      <sheetData sheetId="2"/>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oose"/>
      <sheetName val="News"/>
      <sheetName val="Home"/>
      <sheetName val="BudgetShare"/>
      <sheetName val="Payments"/>
      <sheetName val="Pupils"/>
      <sheetName val="CFR"/>
      <sheetName val="HighNeeds"/>
      <sheetName val="EHCPtopup"/>
      <sheetName val="ARPtopup"/>
      <sheetName val="Specialtopup"/>
      <sheetName val="PRUTopups"/>
      <sheetName val="HNRates"/>
      <sheetName val="EarlyYears"/>
      <sheetName val="SixthForm"/>
      <sheetName val="PupilPremium"/>
      <sheetName val="Grants"/>
      <sheetName val="Growth"/>
      <sheetName val="MFG"/>
      <sheetName val="NotionalSEN"/>
      <sheetName val="Compare"/>
      <sheetName val="BarnetReport"/>
      <sheetName val="NicoleAdj"/>
      <sheetName val="NicoleAprilBCD"/>
      <sheetName val="NicoleBCD"/>
      <sheetName val="NicoleAll"/>
      <sheetName val="RunCost"/>
      <sheetName val="BudMon"/>
      <sheetName val="EYData"/>
      <sheetName val="NEWISB"/>
      <sheetName val="AUTTOPUPS"/>
      <sheetName val="AutTopupData"/>
      <sheetName val="Month8"/>
      <sheetName val="Rates"/>
      <sheetName val="Schools"/>
      <sheetName val="1415Funding"/>
      <sheetName val="OCT14Census"/>
      <sheetName val="Schooldata"/>
      <sheetName val="CostCentres"/>
      <sheetName val="Exclusions"/>
      <sheetName val="PPJuly2"/>
      <sheetName val="PPFSM6July1"/>
      <sheetName val="HNPlaces"/>
      <sheetName val="HNPUPILS"/>
      <sheetName val="PRUCENSUS"/>
      <sheetName val="BulgeProt"/>
      <sheetName val="UIFSM"/>
      <sheetName val="UIFSMdata"/>
      <sheetName val="NNDRfromR&amp;B"/>
      <sheetName val="TRANSeoy15"/>
      <sheetName val="Autopivot"/>
      <sheetName val="Autopay1"/>
      <sheetName val="Autopay2"/>
      <sheetName val="Autopay3"/>
      <sheetName val="Autopay4"/>
      <sheetName val="DFCfinal"/>
      <sheetName val="SummerLAC"/>
      <sheetName val="UIFSMAdj"/>
      <sheetName val="UIFSMJul"/>
      <sheetName val="EHCP+ARPJuly"/>
      <sheetName val="SpecJuly"/>
      <sheetName val="POST16Allocs"/>
      <sheetName val="EY SUMA adj"/>
      <sheetName val="EY SUMAdata"/>
      <sheetName val="EY BUDMON Jul15"/>
      <sheetName val="Recoup"/>
      <sheetName val="NNDROct"/>
      <sheetName val="SummerSchools"/>
      <sheetName val="MP"/>
      <sheetName val="PEGrant1516"/>
      <sheetName val="RBaseline"/>
      <sheetName val="EYAutAct"/>
      <sheetName val="Claremont"/>
      <sheetName val="TRANS"/>
    </sheetNames>
    <sheetDataSet>
      <sheetData sheetId="0"/>
      <sheetData sheetId="1"/>
      <sheetData sheetId="2">
        <row r="5">
          <cell r="F5">
            <v>3023519</v>
          </cell>
        </row>
      </sheetData>
      <sheetData sheetId="3"/>
      <sheetData sheetId="4"/>
      <sheetData sheetId="5">
        <row r="19">
          <cell r="Q19">
            <v>3023519</v>
          </cell>
        </row>
      </sheetData>
      <sheetData sheetId="6">
        <row r="12">
          <cell r="L12" t="str">
            <v>Barnet School Funding Allocation April 2015-March 2016 - End of Year Adjustments</v>
          </cell>
        </row>
      </sheetData>
      <sheetData sheetId="7"/>
      <sheetData sheetId="8"/>
      <sheetData sheetId="9"/>
      <sheetData sheetId="10"/>
      <sheetData sheetId="11"/>
      <sheetData sheetId="12"/>
      <sheetData sheetId="13">
        <row r="19">
          <cell r="AA19" t="str">
            <v>Yes</v>
          </cell>
        </row>
      </sheetData>
      <sheetData sheetId="14"/>
      <sheetData sheetId="15"/>
      <sheetData sheetId="16"/>
      <sheetData sheetId="17"/>
      <sheetData sheetId="18">
        <row r="6">
          <cell r="N6">
            <v>1</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1">
          <cell r="O1" t="str">
            <v>Phase</v>
          </cell>
        </row>
      </sheetData>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specialtopup"/>
      <sheetName val="AutEHCPtopup"/>
      <sheetName val="AutARPtopup"/>
      <sheetName val="Choose"/>
      <sheetName val="News"/>
      <sheetName val="Home"/>
      <sheetName val="BudgetShare"/>
      <sheetName val="Payments"/>
      <sheetName val="Pupils"/>
      <sheetName val="CFR"/>
      <sheetName val="HighNeeds"/>
      <sheetName val="EHCPtopup"/>
      <sheetName val="ARPtopup"/>
      <sheetName val="Specialtopup"/>
      <sheetName val="PRUTopups"/>
      <sheetName val="HNRates"/>
      <sheetName val="EarlyYears"/>
      <sheetName val="EYSprUpdate"/>
      <sheetName val="SixthForm"/>
      <sheetName val="PupilPremium"/>
      <sheetName val="Grants"/>
      <sheetName val="Growth"/>
      <sheetName val="MFG"/>
      <sheetName val="NotionalSEN"/>
      <sheetName val="Compare"/>
      <sheetName val="BarnetReport"/>
      <sheetName val="NicoleAdj"/>
      <sheetName val="NicoleAprilBCD"/>
      <sheetName val="NicoleBCD"/>
      <sheetName val="NicoleAll"/>
      <sheetName val="RunCost"/>
      <sheetName val="BudMon"/>
      <sheetName val="EYData"/>
      <sheetName val="NEWISB"/>
      <sheetName val="AUTTOPUPS"/>
      <sheetName val="AutTopupData"/>
      <sheetName val="Month8"/>
      <sheetName val="Schools"/>
      <sheetName val="1415Funding"/>
      <sheetName val="OCT14Census"/>
      <sheetName val="Schooldata"/>
      <sheetName val="CostCentres"/>
      <sheetName val="Exclusions"/>
      <sheetName val="PPJuly2"/>
      <sheetName val="PPFSM6July1"/>
      <sheetName val="HNPlaces"/>
      <sheetName val="HNPUPILS"/>
      <sheetName val="PRUCENSUS"/>
      <sheetName val="BulgeProt"/>
      <sheetName val="UIFSM"/>
      <sheetName val="UIFSMdata"/>
      <sheetName val="NNDRfromR&amp;B"/>
      <sheetName val="TRANSeoy15"/>
      <sheetName val="Autopay1"/>
      <sheetName val="Autopay2"/>
      <sheetName val="Autopay3"/>
      <sheetName val="Autopay4"/>
      <sheetName val="DFCfinal"/>
      <sheetName val="SummerLAC"/>
      <sheetName val="UIFSMAdj"/>
      <sheetName val="UIFSMJul"/>
      <sheetName val="EHCP+ARPJuly"/>
      <sheetName val="SpecJuly"/>
      <sheetName val="POST16Allocs"/>
      <sheetName val="EY SUMA adj"/>
      <sheetName val="EY SUMAdata"/>
      <sheetName val="EY BUDMON Jul15"/>
      <sheetName val="Recoup"/>
      <sheetName val="NNDROct"/>
      <sheetName val="SummerSchools"/>
      <sheetName val="MP"/>
      <sheetName val="PEGrant1516"/>
      <sheetName val="RBaseline"/>
      <sheetName val="Sheet2"/>
      <sheetName val="LAPPGAdd"/>
      <sheetName val="Sheet3"/>
      <sheetName val="TRANS"/>
      <sheetName val="Rates"/>
      <sheetName val="Y7catchup"/>
      <sheetName val="EYAutAct"/>
      <sheetName val="Claremont"/>
      <sheetName val="BudmonJan"/>
      <sheetName val="Autopivot"/>
      <sheetName val="SprSENAdj"/>
      <sheetName val="SprTopupData"/>
      <sheetName val="VSallocs"/>
    </sheetNames>
    <sheetDataSet>
      <sheetData sheetId="0"/>
      <sheetData sheetId="1"/>
      <sheetData sheetId="2"/>
      <sheetData sheetId="3"/>
      <sheetData sheetId="4"/>
      <sheetData sheetId="5">
        <row r="6">
          <cell r="AM6">
            <v>1</v>
          </cell>
        </row>
        <row r="7">
          <cell r="AM7" t="str">
            <v>LAESTAB2</v>
          </cell>
        </row>
      </sheetData>
      <sheetData sheetId="6"/>
      <sheetData sheetId="7"/>
      <sheetData sheetId="8">
        <row r="19">
          <cell r="Q19" t="str">
            <v>LAESTAB2</v>
          </cell>
        </row>
      </sheetData>
      <sheetData sheetId="9">
        <row r="14">
          <cell r="AD14" t="str">
            <v>Version 8.2</v>
          </cell>
        </row>
        <row r="19">
          <cell r="W19" t="str">
            <v>LAESTAB2</v>
          </cell>
        </row>
      </sheetData>
      <sheetData sheetId="10"/>
      <sheetData sheetId="11"/>
      <sheetData sheetId="12"/>
      <sheetData sheetId="13"/>
      <sheetData sheetId="14"/>
      <sheetData sheetId="15"/>
      <sheetData sheetId="16">
        <row r="9">
          <cell r="R9">
            <v>1</v>
          </cell>
        </row>
        <row r="19">
          <cell r="AD19">
            <v>0</v>
          </cell>
        </row>
        <row r="23">
          <cell r="V23">
            <v>0</v>
          </cell>
        </row>
      </sheetData>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s with notes"/>
      <sheetName val="Pivot"/>
      <sheetName val="CCs"/>
    </sheetNames>
    <sheetDataSet>
      <sheetData sheetId="0"/>
      <sheetData sheetId="1"/>
      <sheetData sheetId="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justed Pivot table"/>
      <sheetName val="Pivot table"/>
      <sheetName val="Sheet1 (2)"/>
      <sheetName val="SAP Download"/>
      <sheetName val="Split Funded CC's"/>
      <sheetName val="Rec of LP Schools Bud figs"/>
      <sheetName val="Line 1.2.1"/>
      <sheetName val="Line 1.2.2"/>
      <sheetName val="Line 1.2.3"/>
      <sheetName val="Line 1.2.4"/>
      <sheetName val="Line 1.2.6"/>
      <sheetName val="Line 1.3.3"/>
      <sheetName val="Ser.Rechgs by CC"/>
      <sheetName val="Service Rechgs tagged"/>
      <sheetName val="Ser.Rechgs by GL"/>
      <sheetName val="Service Rechgs Download"/>
      <sheetName val="Recoupment Analysis"/>
      <sheetName val="SchoolsBudget"/>
      <sheetName val="SEN "/>
      <sheetName val="Outstanding Adj-viremen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ORGS1011 (2)"/>
      <sheetName val="Report"/>
      <sheetName val="News"/>
      <sheetName val="transaction data 0910"/>
      <sheetName val="All Schools"/>
      <sheetName val="Pupils"/>
      <sheetName val="AEN Report"/>
      <sheetName val="Special"/>
      <sheetName val="Resource Provision"/>
      <sheetName val="sftrans1011"/>
      <sheetName val="mfg"/>
      <sheetName val="MFGreport"/>
      <sheetName val="ProvAlloc1011"/>
      <sheetName val="EMAG"/>
      <sheetName val="pivot"/>
      <sheetName val="sf trans 0910"/>
      <sheetName val="REORGS1011"/>
      <sheetName val="transaction data 1011"/>
      <sheetName val="rates"/>
      <sheetName val="data"/>
      <sheetName val="rpsen"/>
      <sheetName val="specialsen"/>
      <sheetName val="AEN"/>
      <sheetName val="Primary aen"/>
      <sheetName val="Census Jan 09"/>
      <sheetName val="Pupils 2010"/>
      <sheetName val="Pupil data"/>
      <sheetName val="SFOalloc0910"/>
    </sheetNames>
    <sheetDataSet>
      <sheetData sheetId="0" refreshError="1"/>
      <sheetData sheetId="1" refreshError="1">
        <row r="8">
          <cell r="L8">
            <v>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oose"/>
      <sheetName val="PEGrantApr16"/>
      <sheetName val="PEGrantAY1617"/>
      <sheetName val="DFC-prov"/>
      <sheetName val="NEWISB"/>
      <sheetName val="PayLookup"/>
      <sheetName val="Schooldata1617"/>
      <sheetName val="News"/>
      <sheetName val="TRANSeoy16"/>
      <sheetName val="Home"/>
      <sheetName val="CFR"/>
      <sheetName val="BudgetShare"/>
      <sheetName val="Payments"/>
      <sheetName val="MFG"/>
      <sheetName val="EYData"/>
      <sheetName val="Growth"/>
      <sheetName val="MthlyAcadPivot"/>
      <sheetName val="AprMthly"/>
      <sheetName val="Autopivot"/>
      <sheetName val="Autopay3"/>
      <sheetName val="1516Funding"/>
      <sheetName val="Rates"/>
      <sheetName val="EOY1516"/>
      <sheetName val="EarlyYears"/>
      <sheetName val="OCT14Census"/>
      <sheetName val="OCT15Census"/>
      <sheetName val="Schools"/>
      <sheetName val="HNRates"/>
      <sheetName val="HNPlaceList"/>
      <sheetName val="HighNeeds"/>
      <sheetName val="NotionalSEN"/>
      <sheetName val="TopUpSummary"/>
      <sheetName val="TopUps"/>
      <sheetName val="Pupillist"/>
      <sheetName val="TopUpsNumbers"/>
      <sheetName val="PRUTopups"/>
      <sheetName val="Post16Actuals"/>
      <sheetName val="SixthForm"/>
      <sheetName val="UIFSMdata"/>
      <sheetName val="Pupils"/>
      <sheetName val="UIFSM1617Prov"/>
      <sheetName val="UIFSM"/>
      <sheetName val="UIFSMJul 15"/>
      <sheetName val="1617TRANS"/>
      <sheetName val="UIFSM2014"/>
      <sheetName val="Grants"/>
      <sheetName val="PupilPremium"/>
      <sheetName val="Compare"/>
      <sheetName val="BarnetReport"/>
      <sheetName val="CostCentres"/>
      <sheetName val="Autopay1"/>
      <sheetName val="Autopay2"/>
      <sheetName val="Autopay4"/>
      <sheetName val="Tabs"/>
    </sheetNames>
    <sheetDataSet>
      <sheetData sheetId="0"/>
      <sheetData sheetId="1"/>
      <sheetData sheetId="2"/>
      <sheetData sheetId="3"/>
      <sheetData sheetId="4"/>
      <sheetData sheetId="5"/>
      <sheetData sheetId="6"/>
      <sheetData sheetId="7"/>
      <sheetData sheetId="8"/>
      <sheetData sheetId="9">
        <row r="3">
          <cell r="B3">
            <v>3023305</v>
          </cell>
        </row>
        <row r="16">
          <cell r="L16" t="str">
            <v>Version 2.2</v>
          </cell>
        </row>
        <row r="21">
          <cell r="R21">
            <v>3023305</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23">
          <cell r="T23" t="str">
            <v>No</v>
          </cell>
        </row>
      </sheetData>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21"/>
      <sheetName val="Qtab output"/>
    </sheetNames>
    <sheetDataSet>
      <sheetData sheetId="0" refreshError="1"/>
      <sheetData sheetId="1" refreshError="1">
        <row r="5">
          <cell r="B5">
            <v>30</v>
          </cell>
        </row>
        <row r="8">
          <cell r="B8">
            <v>0</v>
          </cell>
        </row>
        <row r="9">
          <cell r="B9">
            <v>19</v>
          </cell>
        </row>
        <row r="10">
          <cell r="B10">
            <v>11</v>
          </cell>
        </row>
        <row r="12">
          <cell r="B12">
            <v>24</v>
          </cell>
        </row>
        <row r="13">
          <cell r="B13">
            <v>1</v>
          </cell>
        </row>
        <row r="14">
          <cell r="B14">
            <v>1</v>
          </cell>
        </row>
        <row r="17">
          <cell r="B17">
            <v>25</v>
          </cell>
        </row>
        <row r="18">
          <cell r="B18">
            <v>0</v>
          </cell>
        </row>
        <row r="19">
          <cell r="B19">
            <v>4</v>
          </cell>
        </row>
        <row r="20">
          <cell r="B20">
            <v>13</v>
          </cell>
        </row>
        <row r="21">
          <cell r="B21">
            <v>9</v>
          </cell>
        </row>
        <row r="23">
          <cell r="B23">
            <v>0</v>
          </cell>
        </row>
        <row r="24">
          <cell r="B24">
            <v>16</v>
          </cell>
        </row>
        <row r="25">
          <cell r="B25">
            <v>36</v>
          </cell>
        </row>
        <row r="27">
          <cell r="B27">
            <v>2</v>
          </cell>
        </row>
        <row r="28">
          <cell r="B28">
            <v>17</v>
          </cell>
        </row>
        <row r="30">
          <cell r="B30">
            <v>3</v>
          </cell>
        </row>
        <row r="31">
          <cell r="B31">
            <v>35</v>
          </cell>
        </row>
        <row r="32">
          <cell r="B32">
            <v>15</v>
          </cell>
        </row>
        <row r="33">
          <cell r="B33">
            <v>0</v>
          </cell>
        </row>
        <row r="34">
          <cell r="B34">
            <v>0</v>
          </cell>
        </row>
        <row r="35">
          <cell r="B35">
            <v>7</v>
          </cell>
        </row>
        <row r="36">
          <cell r="B36">
            <v>12</v>
          </cell>
        </row>
        <row r="39">
          <cell r="B39">
            <v>26</v>
          </cell>
        </row>
        <row r="41">
          <cell r="B41">
            <v>66</v>
          </cell>
        </row>
        <row r="42">
          <cell r="B42">
            <v>0</v>
          </cell>
        </row>
        <row r="43">
          <cell r="B43">
            <v>10</v>
          </cell>
        </row>
        <row r="44">
          <cell r="B44">
            <v>21</v>
          </cell>
        </row>
        <row r="47">
          <cell r="B47">
            <v>23</v>
          </cell>
        </row>
        <row r="48">
          <cell r="B48">
            <v>7</v>
          </cell>
        </row>
        <row r="49">
          <cell r="B49">
            <v>60</v>
          </cell>
        </row>
        <row r="53">
          <cell r="B53">
            <v>3</v>
          </cell>
        </row>
        <row r="54">
          <cell r="B54">
            <v>33</v>
          </cell>
        </row>
        <row r="57">
          <cell r="B57">
            <v>23</v>
          </cell>
        </row>
        <row r="59">
          <cell r="B59">
            <v>0</v>
          </cell>
        </row>
        <row r="61">
          <cell r="B61">
            <v>15</v>
          </cell>
        </row>
        <row r="62">
          <cell r="B62">
            <v>0</v>
          </cell>
        </row>
        <row r="63">
          <cell r="B63">
            <v>104</v>
          </cell>
        </row>
        <row r="65">
          <cell r="B65">
            <v>4</v>
          </cell>
        </row>
        <row r="66">
          <cell r="B66">
            <v>5</v>
          </cell>
        </row>
        <row r="67">
          <cell r="B67">
            <v>24</v>
          </cell>
        </row>
        <row r="69">
          <cell r="B69">
            <v>13</v>
          </cell>
        </row>
        <row r="70">
          <cell r="B70">
            <v>22</v>
          </cell>
        </row>
        <row r="71">
          <cell r="B71">
            <v>32</v>
          </cell>
        </row>
        <row r="72">
          <cell r="B72">
            <v>20</v>
          </cell>
        </row>
        <row r="73">
          <cell r="B73">
            <v>1</v>
          </cell>
        </row>
        <row r="74">
          <cell r="B74">
            <v>2</v>
          </cell>
        </row>
        <row r="77">
          <cell r="B77">
            <v>4</v>
          </cell>
        </row>
        <row r="79">
          <cell r="B79">
            <v>27</v>
          </cell>
        </row>
        <row r="80">
          <cell r="B80">
            <v>0</v>
          </cell>
        </row>
        <row r="81">
          <cell r="B81">
            <v>10</v>
          </cell>
        </row>
        <row r="82">
          <cell r="B82">
            <v>1</v>
          </cell>
        </row>
        <row r="83">
          <cell r="B83">
            <v>0</v>
          </cell>
        </row>
        <row r="84">
          <cell r="B84">
            <v>0</v>
          </cell>
        </row>
        <row r="85">
          <cell r="B85">
            <v>10</v>
          </cell>
        </row>
        <row r="86">
          <cell r="B86">
            <v>0</v>
          </cell>
        </row>
        <row r="90">
          <cell r="B90">
            <v>2</v>
          </cell>
        </row>
        <row r="91">
          <cell r="B91">
            <v>0</v>
          </cell>
        </row>
        <row r="92">
          <cell r="B92">
            <v>1</v>
          </cell>
        </row>
        <row r="93">
          <cell r="B93">
            <v>8</v>
          </cell>
        </row>
        <row r="94">
          <cell r="B94">
            <v>4</v>
          </cell>
        </row>
        <row r="95">
          <cell r="B95">
            <v>14</v>
          </cell>
        </row>
        <row r="96">
          <cell r="B96">
            <v>3</v>
          </cell>
        </row>
        <row r="97">
          <cell r="B97">
            <v>12</v>
          </cell>
        </row>
        <row r="98">
          <cell r="B98">
            <v>5</v>
          </cell>
        </row>
        <row r="100">
          <cell r="B100">
            <v>2</v>
          </cell>
        </row>
        <row r="101">
          <cell r="B101">
            <v>11</v>
          </cell>
        </row>
        <row r="102">
          <cell r="B102">
            <v>6</v>
          </cell>
        </row>
        <row r="103">
          <cell r="B103">
            <v>19</v>
          </cell>
        </row>
        <row r="104">
          <cell r="B104">
            <v>7</v>
          </cell>
        </row>
        <row r="105">
          <cell r="B105">
            <v>25</v>
          </cell>
        </row>
        <row r="106">
          <cell r="B106">
            <v>12</v>
          </cell>
        </row>
        <row r="107">
          <cell r="B107">
            <v>15</v>
          </cell>
        </row>
        <row r="110">
          <cell r="B110">
            <v>18</v>
          </cell>
        </row>
        <row r="112">
          <cell r="B112">
            <v>0</v>
          </cell>
        </row>
        <row r="113">
          <cell r="B113">
            <v>16</v>
          </cell>
        </row>
        <row r="115">
          <cell r="B115">
            <v>22</v>
          </cell>
        </row>
        <row r="116">
          <cell r="B116">
            <v>4</v>
          </cell>
        </row>
        <row r="118">
          <cell r="B118">
            <v>23</v>
          </cell>
        </row>
        <row r="120">
          <cell r="B120">
            <v>12</v>
          </cell>
        </row>
        <row r="121">
          <cell r="B121">
            <v>4</v>
          </cell>
        </row>
        <row r="122">
          <cell r="B122">
            <v>6</v>
          </cell>
        </row>
      </sheetData>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vider List"/>
      <sheetName val="New Report"/>
      <sheetName val="Master"/>
      <sheetName val="Panel History"/>
      <sheetName val="Payments CHX"/>
      <sheetName val="Payments JNL"/>
      <sheetName val="NEF Spring"/>
      <sheetName val="F April09"/>
      <sheetName val="U April09"/>
      <sheetName val="N April09"/>
      <sheetName val="P April09"/>
      <sheetName val="W April09"/>
      <sheetName val="C April09"/>
      <sheetName val="H April09"/>
      <sheetName val="Summer NEF"/>
      <sheetName val="F May09"/>
      <sheetName val="U May09"/>
      <sheetName val="N May09"/>
      <sheetName val="P May09"/>
      <sheetName val="W May09"/>
      <sheetName val="C May09"/>
      <sheetName val="H May09"/>
      <sheetName val="F June09"/>
      <sheetName val="F July09"/>
      <sheetName val="U June09"/>
      <sheetName val="U July09"/>
      <sheetName val="W June09"/>
      <sheetName val="W July09"/>
      <sheetName val="P June09"/>
      <sheetName val="P July09"/>
      <sheetName val="N June09"/>
      <sheetName val="N July09"/>
      <sheetName val="H July09"/>
      <sheetName val="F August09"/>
      <sheetName val="U August09"/>
      <sheetName val="W August09"/>
      <sheetName val="P August09"/>
      <sheetName val="N August09"/>
      <sheetName val="NEF Autumn 09"/>
      <sheetName val="F September09"/>
      <sheetName val="U September09"/>
      <sheetName val="W September09"/>
      <sheetName val="P September09"/>
      <sheetName val="N September09"/>
      <sheetName val="H June09"/>
      <sheetName val="Centre Totals"/>
      <sheetName val="Children Centre Pupil Breakdown"/>
      <sheetName val="Data"/>
    </sheetNames>
    <sheetDataSet>
      <sheetData sheetId="0"/>
      <sheetData sheetId="1" refreshError="1">
        <row r="4">
          <cell r="J4" t="str">
            <v>September</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Cover"/>
      <sheetName val="Schools Block Data"/>
      <sheetName val="14-15 submitted baselines"/>
      <sheetName val="14-15 submitted HN places"/>
      <sheetName val="Inputs &amp; Adjustments"/>
      <sheetName val="Local Factors"/>
      <sheetName val="Adjusted Factors"/>
      <sheetName val="14-15 final baselines"/>
      <sheetName val="Commentary"/>
      <sheetName val="Proforma"/>
      <sheetName val="De Delegation"/>
      <sheetName val="New ISB"/>
      <sheetName val="School level SB"/>
      <sheetName val="Recoupment"/>
      <sheetName val="Validation 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6">
          <cell r="F6" t="str">
            <v>Primary</v>
          </cell>
        </row>
      </sheetData>
      <sheetData sheetId="8" refreshError="1"/>
      <sheetData sheetId="9" refreshError="1"/>
      <sheetData sheetId="10">
        <row r="15">
          <cell r="D15" t="str">
            <v>FSM6 % Primary</v>
          </cell>
        </row>
      </sheetData>
      <sheetData sheetId="11" refreshError="1"/>
      <sheetData sheetId="12" refreshError="1"/>
      <sheetData sheetId="13" refreshError="1"/>
      <sheetData sheetId="14" refreshError="1"/>
      <sheetData sheetId="1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16Students"/>
      <sheetName val="Oct14Census"/>
      <sheetName val="EOY1314"/>
      <sheetName val="NewISB"/>
      <sheetName val="NotSEN"/>
      <sheetName val="Statementsrevised"/>
      <sheetName val="HNList"/>
      <sheetName val="Statements"/>
      <sheetName val="HNtop-ups"/>
      <sheetName val="HNTopUps"/>
      <sheetName val="HNPlaces"/>
      <sheetName val="UIFSM"/>
      <sheetName val="DfERecoupNov14"/>
      <sheetName val="NEWS"/>
      <sheetName val="Home"/>
      <sheetName val="SchoolReport"/>
      <sheetName val="Post16"/>
      <sheetName val="Post16 Original"/>
      <sheetName val="P16FinYear"/>
      <sheetName val="EarlyYears"/>
      <sheetName val="MFG"/>
      <sheetName val="Pupils"/>
      <sheetName val="HNLinesDec"/>
      <sheetName val="StmtTopUps"/>
      <sheetName val="OtherTopups"/>
      <sheetName val="StmtTopUpsOrig"/>
      <sheetName val="HighNeeds"/>
      <sheetName val="HighNeeds Orig"/>
      <sheetName val="Infant FSM"/>
      <sheetName val="NotionalSEN"/>
      <sheetName val="Payments"/>
      <sheetName val="EarlyYearstrans"/>
      <sheetName val="EYFlexDep"/>
      <sheetName val="Early Years Data"/>
      <sheetName val="AutoDEC"/>
      <sheetName val="Instalments"/>
      <sheetName val="Comparisons"/>
      <sheetName val="AllSchools"/>
      <sheetName val="BarnetReport"/>
      <sheetName val="Opt B C D Apr-Jul 2014-15"/>
      <sheetName val="NNDR 13-14"/>
      <sheetName val="Medical"/>
      <sheetName val="Osidge"/>
      <sheetName val="DFC @ 12.06.14"/>
      <sheetName val="NNDR @ 12.06.14"/>
      <sheetName val="Post-16 Allocation 2014-15"/>
      <sheetName val="Barnet PPLAC"/>
      <sheetName val="AllHNTopups"/>
      <sheetName val="ADDPayments"/>
      <sheetName val="STMT13-14"/>
      <sheetName val="HNLines"/>
      <sheetName val="Final DFC"/>
      <sheetName val="InYearChanges"/>
      <sheetName val="ADDGRANT adj 28.10.14"/>
      <sheetName val="EY AUTA cross check"/>
      <sheetName val="DecHNadj"/>
      <sheetName val="DecHN"/>
      <sheetName val="Sheet9"/>
      <sheetName val="TRANS"/>
      <sheetName val="Rates"/>
      <sheetName val="Schools"/>
      <sheetName val="Autopayments"/>
      <sheetName val="Data"/>
      <sheetName val="CostCentres"/>
      <sheetName val="Colour Key, Tab Status &amp; Errors"/>
      <sheetName val="TRANSPivotadhoc"/>
      <sheetName val="RunSummary"/>
      <sheetName val="BUDMON"/>
      <sheetName val="Month4"/>
      <sheetName val="Month3"/>
      <sheetName val="SchACCMonthly"/>
      <sheetName val="SchAccRun"/>
      <sheetName val="Procedure"/>
      <sheetName val="Original BarnetReport "/>
      <sheetName val="Expansions"/>
      <sheetName val="EY SUMAADJ"/>
      <sheetName val="OtherTopups Original"/>
      <sheetName val="SchAccJul"/>
      <sheetName val="OptBCDbyCC"/>
      <sheetName val="OptionsBCD"/>
      <sheetName val="ChangeLog"/>
      <sheetName val="Journals"/>
      <sheetName val="MHCHS"/>
      <sheetName val="AutoSEP"/>
      <sheetName val="EASEN"/>
      <sheetName val="EYAutBal"/>
      <sheetName val="Medical2"/>
      <sheetName val="PPLAC"/>
      <sheetName val="AcadNNDRDec"/>
      <sheetName val="SALSAFE"/>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9">
          <cell r="D9" t="str">
            <v>BARNET SCHOOL FUNDING - APR 2014 - MAR 2015 - Revised December 2014</v>
          </cell>
        </row>
        <row r="11">
          <cell r="H11">
            <v>41991</v>
          </cell>
        </row>
      </sheetData>
      <sheetData sheetId="15" refreshError="1"/>
      <sheetData sheetId="16" refreshError="1"/>
      <sheetData sheetId="17" refreshError="1"/>
      <sheetData sheetId="18" refreshError="1"/>
      <sheetData sheetId="19" refreshError="1"/>
      <sheetData sheetId="20" refreshError="1"/>
      <sheetData sheetId="21" refreshError="1"/>
      <sheetData sheetId="22"/>
      <sheetData sheetId="23" refreshError="1"/>
      <sheetData sheetId="24" refreshError="1"/>
      <sheetData sheetId="25" refreshError="1"/>
      <sheetData sheetId="26" refreshError="1"/>
      <sheetData sheetId="27" refreshError="1">
        <row r="15">
          <cell r="A15">
            <v>0</v>
          </cell>
        </row>
      </sheetData>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LEAs"/>
      <sheetName val="Summary"/>
      <sheetName val="PLASC-SLASC"/>
      <sheetName val="Form 8b"/>
      <sheetName val="EYC"/>
      <sheetName val="3yo adjustment"/>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 summary"/>
      <sheetName val="Budget Summary"/>
      <sheetName val="Commitment Summary"/>
      <sheetName val="Private &amp; Ind Residential"/>
      <sheetName val="Private &amp; Ind Schools"/>
      <sheetName val="Recoupment OLA Schools"/>
      <sheetName val="Academies"/>
      <sheetName val="Children's Centres"/>
      <sheetName val="Therapies"/>
      <sheetName val="Invest to Save"/>
      <sheetName val="Block Purchase"/>
      <sheetName val="Holidays &amp; Term Dates"/>
      <sheetName val="Client Data"/>
      <sheetName val="Provider Listing"/>
      <sheetName val="Vendor List"/>
      <sheetName val="Coding"/>
      <sheetName val="Notes"/>
      <sheetName val="Help"/>
      <sheetName val="Checks"/>
    </sheetNames>
    <sheetDataSet>
      <sheetData sheetId="0"/>
      <sheetData sheetId="1"/>
      <sheetData sheetId="2"/>
      <sheetData sheetId="3"/>
      <sheetData sheetId="4"/>
      <sheetData sheetId="5"/>
      <sheetData sheetId="6"/>
      <sheetData sheetId="7"/>
      <sheetData sheetId="8"/>
      <sheetData sheetId="9"/>
      <sheetData sheetId="10"/>
      <sheetData sheetId="11">
        <row r="2">
          <cell r="M2">
            <v>41000</v>
          </cell>
          <cell r="O2">
            <v>41364</v>
          </cell>
        </row>
        <row r="3">
          <cell r="B3">
            <v>41001</v>
          </cell>
        </row>
        <row r="4">
          <cell r="B4">
            <v>41002</v>
          </cell>
        </row>
        <row r="5">
          <cell r="B5">
            <v>41003</v>
          </cell>
        </row>
        <row r="6">
          <cell r="B6">
            <v>41004</v>
          </cell>
        </row>
        <row r="7">
          <cell r="B7">
            <v>41005</v>
          </cell>
        </row>
        <row r="8">
          <cell r="B8">
            <v>41008</v>
          </cell>
        </row>
        <row r="9">
          <cell r="B9">
            <v>41009</v>
          </cell>
        </row>
        <row r="10">
          <cell r="B10">
            <v>41010</v>
          </cell>
        </row>
        <row r="11">
          <cell r="B11">
            <v>41011</v>
          </cell>
        </row>
        <row r="12">
          <cell r="B12">
            <v>41012</v>
          </cell>
        </row>
        <row r="13">
          <cell r="B13">
            <v>41036</v>
          </cell>
        </row>
        <row r="14">
          <cell r="B14">
            <v>41064</v>
          </cell>
        </row>
        <row r="15">
          <cell r="B15">
            <v>41065</v>
          </cell>
        </row>
        <row r="16">
          <cell r="B16">
            <v>41066</v>
          </cell>
        </row>
        <row r="17">
          <cell r="B17">
            <v>41067</v>
          </cell>
        </row>
        <row r="18">
          <cell r="B18">
            <v>41068</v>
          </cell>
        </row>
        <row r="19">
          <cell r="B19">
            <v>41114</v>
          </cell>
        </row>
        <row r="20">
          <cell r="B20">
            <v>41115</v>
          </cell>
        </row>
        <row r="21">
          <cell r="B21">
            <v>41116</v>
          </cell>
        </row>
        <row r="22">
          <cell r="B22">
            <v>41117</v>
          </cell>
        </row>
        <row r="23">
          <cell r="B23">
            <v>41120</v>
          </cell>
        </row>
        <row r="24">
          <cell r="B24">
            <v>41121</v>
          </cell>
        </row>
        <row r="25">
          <cell r="B25">
            <v>41122</v>
          </cell>
        </row>
        <row r="26">
          <cell r="B26">
            <v>41123</v>
          </cell>
        </row>
        <row r="27">
          <cell r="B27">
            <v>41124</v>
          </cell>
        </row>
        <row r="28">
          <cell r="B28">
            <v>41127</v>
          </cell>
        </row>
        <row r="29">
          <cell r="B29">
            <v>41128</v>
          </cell>
        </row>
        <row r="30">
          <cell r="B30">
            <v>41129</v>
          </cell>
        </row>
        <row r="31">
          <cell r="B31">
            <v>41130</v>
          </cell>
        </row>
        <row r="32">
          <cell r="B32">
            <v>41131</v>
          </cell>
        </row>
        <row r="33">
          <cell r="B33">
            <v>41134</v>
          </cell>
        </row>
        <row r="34">
          <cell r="B34">
            <v>41135</v>
          </cell>
        </row>
        <row r="35">
          <cell r="B35">
            <v>41136</v>
          </cell>
        </row>
        <row r="36">
          <cell r="B36">
            <v>41137</v>
          </cell>
        </row>
        <row r="37">
          <cell r="B37">
            <v>41138</v>
          </cell>
        </row>
        <row r="38">
          <cell r="B38">
            <v>41141</v>
          </cell>
        </row>
        <row r="39">
          <cell r="B39">
            <v>41142</v>
          </cell>
        </row>
        <row r="40">
          <cell r="B40">
            <v>41143</v>
          </cell>
        </row>
        <row r="41">
          <cell r="B41">
            <v>41144</v>
          </cell>
        </row>
        <row r="42">
          <cell r="B42">
            <v>41145</v>
          </cell>
        </row>
        <row r="43">
          <cell r="B43">
            <v>41148</v>
          </cell>
        </row>
        <row r="44">
          <cell r="B44">
            <v>41149</v>
          </cell>
        </row>
        <row r="45">
          <cell r="B45">
            <v>41150</v>
          </cell>
        </row>
        <row r="46">
          <cell r="B46">
            <v>41151</v>
          </cell>
        </row>
        <row r="47">
          <cell r="B47">
            <v>41152</v>
          </cell>
        </row>
        <row r="48">
          <cell r="B48">
            <v>41155</v>
          </cell>
        </row>
        <row r="49">
          <cell r="B49">
            <v>41211</v>
          </cell>
        </row>
        <row r="50">
          <cell r="B50">
            <v>41212</v>
          </cell>
        </row>
        <row r="51">
          <cell r="B51">
            <v>41213</v>
          </cell>
        </row>
        <row r="52">
          <cell r="B52">
            <v>41214</v>
          </cell>
        </row>
        <row r="53">
          <cell r="B53">
            <v>41215</v>
          </cell>
        </row>
        <row r="54">
          <cell r="B54">
            <v>41267</v>
          </cell>
        </row>
        <row r="55">
          <cell r="B55">
            <v>41268</v>
          </cell>
        </row>
        <row r="56">
          <cell r="B56">
            <v>41269</v>
          </cell>
        </row>
        <row r="57">
          <cell r="B57">
            <v>41270</v>
          </cell>
        </row>
        <row r="58">
          <cell r="B58">
            <v>41271</v>
          </cell>
        </row>
        <row r="59">
          <cell r="B59">
            <v>41274</v>
          </cell>
        </row>
        <row r="60">
          <cell r="B60">
            <v>41275</v>
          </cell>
        </row>
        <row r="61">
          <cell r="B61">
            <v>41276</v>
          </cell>
        </row>
        <row r="62">
          <cell r="B62">
            <v>41277</v>
          </cell>
        </row>
        <row r="63">
          <cell r="B63">
            <v>41278</v>
          </cell>
        </row>
        <row r="64">
          <cell r="B64">
            <v>41323</v>
          </cell>
        </row>
        <row r="65">
          <cell r="B65">
            <v>41324</v>
          </cell>
        </row>
        <row r="66">
          <cell r="B66">
            <v>41325</v>
          </cell>
        </row>
        <row r="67">
          <cell r="B67">
            <v>41326</v>
          </cell>
        </row>
        <row r="68">
          <cell r="B68">
            <v>41327</v>
          </cell>
        </row>
        <row r="69">
          <cell r="B69">
            <v>41362</v>
          </cell>
        </row>
        <row r="70">
          <cell r="B70">
            <v>41365</v>
          </cell>
        </row>
        <row r="71">
          <cell r="B71">
            <v>41366</v>
          </cell>
        </row>
        <row r="72">
          <cell r="B72">
            <v>41367</v>
          </cell>
        </row>
        <row r="73">
          <cell r="B73">
            <v>41368</v>
          </cell>
        </row>
        <row r="74">
          <cell r="B74">
            <v>41369</v>
          </cell>
        </row>
        <row r="75">
          <cell r="B75">
            <v>41372</v>
          </cell>
        </row>
        <row r="76">
          <cell r="B76">
            <v>41373</v>
          </cell>
        </row>
        <row r="77">
          <cell r="B77">
            <v>41374</v>
          </cell>
        </row>
        <row r="78">
          <cell r="B78">
            <v>41375</v>
          </cell>
        </row>
        <row r="79">
          <cell r="B79">
            <v>41376</v>
          </cell>
        </row>
        <row r="80">
          <cell r="B80">
            <v>41400</v>
          </cell>
        </row>
        <row r="81">
          <cell r="B81">
            <v>41421</v>
          </cell>
        </row>
        <row r="82">
          <cell r="B82">
            <v>41422</v>
          </cell>
        </row>
        <row r="83">
          <cell r="B83">
            <v>41423</v>
          </cell>
        </row>
        <row r="84">
          <cell r="B84">
            <v>41424</v>
          </cell>
        </row>
        <row r="85">
          <cell r="B85">
            <v>41425</v>
          </cell>
        </row>
        <row r="86">
          <cell r="B86">
            <v>41480</v>
          </cell>
        </row>
        <row r="87">
          <cell r="B87">
            <v>41481</v>
          </cell>
        </row>
        <row r="88">
          <cell r="B88">
            <v>41484</v>
          </cell>
        </row>
        <row r="89">
          <cell r="B89">
            <v>41485</v>
          </cell>
        </row>
        <row r="90">
          <cell r="B90">
            <v>41486</v>
          </cell>
        </row>
        <row r="91">
          <cell r="B91">
            <v>41487</v>
          </cell>
        </row>
        <row r="92">
          <cell r="B92">
            <v>41488</v>
          </cell>
        </row>
        <row r="93">
          <cell r="B93">
            <v>41491</v>
          </cell>
        </row>
        <row r="94">
          <cell r="B94">
            <v>41492</v>
          </cell>
        </row>
        <row r="95">
          <cell r="B95">
            <v>41493</v>
          </cell>
        </row>
        <row r="96">
          <cell r="B96">
            <v>41494</v>
          </cell>
        </row>
        <row r="97">
          <cell r="B97">
            <v>41495</v>
          </cell>
        </row>
        <row r="98">
          <cell r="B98">
            <v>41498</v>
          </cell>
        </row>
        <row r="99">
          <cell r="B99">
            <v>41499</v>
          </cell>
        </row>
        <row r="100">
          <cell r="B100">
            <v>41500</v>
          </cell>
        </row>
        <row r="101">
          <cell r="B101">
            <v>41501</v>
          </cell>
        </row>
        <row r="102">
          <cell r="B102">
            <v>41502</v>
          </cell>
        </row>
        <row r="103">
          <cell r="B103">
            <v>41505</v>
          </cell>
        </row>
        <row r="104">
          <cell r="B104">
            <v>41506</v>
          </cell>
        </row>
        <row r="105">
          <cell r="B105">
            <v>41507</v>
          </cell>
        </row>
        <row r="106">
          <cell r="B106">
            <v>41508</v>
          </cell>
        </row>
        <row r="107">
          <cell r="B107">
            <v>41509</v>
          </cell>
        </row>
        <row r="108">
          <cell r="B108">
            <v>41512</v>
          </cell>
        </row>
        <row r="109">
          <cell r="B109">
            <v>41513</v>
          </cell>
        </row>
        <row r="110">
          <cell r="B110">
            <v>41514</v>
          </cell>
        </row>
        <row r="111">
          <cell r="B111">
            <v>41515</v>
          </cell>
        </row>
        <row r="112">
          <cell r="B112">
            <v>41516</v>
          </cell>
        </row>
      </sheetData>
      <sheetData sheetId="12"/>
      <sheetData sheetId="13"/>
      <sheetData sheetId="14"/>
      <sheetData sheetId="15">
        <row r="4">
          <cell r="A4">
            <v>10194</v>
          </cell>
          <cell r="B4" t="str">
            <v>Therapy</v>
          </cell>
        </row>
        <row r="5">
          <cell r="A5">
            <v>10196</v>
          </cell>
          <cell r="B5" t="str">
            <v>Academies - SEN</v>
          </cell>
        </row>
        <row r="6">
          <cell r="A6">
            <v>10198</v>
          </cell>
          <cell r="B6" t="str">
            <v>Private &amp; Ind. Pre-school Mainstream</v>
          </cell>
        </row>
        <row r="7">
          <cell r="A7">
            <v>10199</v>
          </cell>
          <cell r="B7" t="str">
            <v>LB Barnet Children's Centres</v>
          </cell>
        </row>
        <row r="8">
          <cell r="A8">
            <v>10201</v>
          </cell>
          <cell r="B8" t="str">
            <v>Discovery Bay &amp; Northgate (incl recoupment income)</v>
          </cell>
        </row>
        <row r="9">
          <cell r="A9">
            <v>10202</v>
          </cell>
          <cell r="B9" t="str">
            <v>Private &amp; Ind. Day Mainstream</v>
          </cell>
        </row>
        <row r="10">
          <cell r="A10">
            <v>10204</v>
          </cell>
          <cell r="B10" t="str">
            <v>Private &amp; Ind. Day Special School</v>
          </cell>
        </row>
        <row r="11">
          <cell r="A11">
            <v>10206</v>
          </cell>
          <cell r="B11" t="str">
            <v>Private &amp; Ind. Residential Special School</v>
          </cell>
        </row>
        <row r="12">
          <cell r="A12">
            <v>10211</v>
          </cell>
          <cell r="B12" t="str">
            <v>Specialist Packages - Autistic Intervention (incl Home Tuition)</v>
          </cell>
        </row>
        <row r="13">
          <cell r="A13">
            <v>10290</v>
          </cell>
          <cell r="B13" t="str">
            <v>Recoupment OLA Primary Schools</v>
          </cell>
        </row>
        <row r="14">
          <cell r="A14">
            <v>10291</v>
          </cell>
          <cell r="B14" t="str">
            <v>Recoupment OLA Secondary Schools</v>
          </cell>
        </row>
        <row r="15">
          <cell r="A15">
            <v>10292</v>
          </cell>
          <cell r="B15" t="str">
            <v>Recoupment OLA Special Schools &amp; RPs</v>
          </cell>
        </row>
        <row r="16">
          <cell r="A16">
            <v>10201</v>
          </cell>
          <cell r="B16" t="str">
            <v xml:space="preserve">Discovery Bay &amp; Northgate </v>
          </cell>
        </row>
        <row r="17">
          <cell r="A17">
            <v>11295</v>
          </cell>
          <cell r="B17" t="str">
            <v>Therapies (NON - DSG)</v>
          </cell>
        </row>
      </sheetData>
      <sheetData sheetId="16"/>
      <sheetData sheetId="17"/>
      <sheetData sheetId="18"/>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upilDataChecking_302"/>
      <sheetName val="PlaceDataChecking_302 (12-13)"/>
      <sheetName val="HopsitalSchoolData_302"/>
      <sheetName val="PlaceDataChecking_302 (13-14)"/>
      <sheetName val="CodeSet"/>
    </sheetNames>
    <sheetDataSet>
      <sheetData sheetId="0"/>
      <sheetData sheetId="1"/>
      <sheetData sheetId="2"/>
      <sheetData sheetId="3"/>
      <sheetData sheetId="4"/>
      <sheetData sheetId="5">
        <row r="1">
          <cell r="A1" t="str">
            <v>N</v>
          </cell>
          <cell r="C1" t="str">
            <v>Nursery</v>
          </cell>
        </row>
        <row r="2">
          <cell r="A2" t="str">
            <v>Y</v>
          </cell>
          <cell r="C2" t="str">
            <v>Primary</v>
          </cell>
        </row>
        <row r="3">
          <cell r="C3" t="str">
            <v>Secondary</v>
          </cell>
        </row>
        <row r="4">
          <cell r="A4" t="str">
            <v>N</v>
          </cell>
          <cell r="C4" t="str">
            <v>Recoupment Academy</v>
          </cell>
        </row>
        <row r="5">
          <cell r="A5" t="str">
            <v>Y</v>
          </cell>
          <cell r="C5" t="str">
            <v>Non Recoupment Academy</v>
          </cell>
        </row>
        <row r="6">
          <cell r="A6" t="str">
            <v>n/a</v>
          </cell>
          <cell r="C6" t="str">
            <v>PRU</v>
          </cell>
        </row>
        <row r="7">
          <cell r="C7" t="str">
            <v>AP Academy</v>
          </cell>
        </row>
        <row r="8">
          <cell r="C8" t="str">
            <v>Other Maintained AP</v>
          </cell>
        </row>
        <row r="9">
          <cell r="C9" t="str">
            <v>Maintained Special</v>
          </cell>
        </row>
        <row r="10">
          <cell r="C10" t="str">
            <v>Special Academy</v>
          </cell>
        </row>
        <row r="13">
          <cell r="A13" t="str">
            <v>LA Number</v>
          </cell>
          <cell r="B13" t="str">
            <v>LA Name</v>
          </cell>
          <cell r="C13" t="str">
            <v>Region</v>
          </cell>
        </row>
        <row r="15">
          <cell r="A15">
            <v>841</v>
          </cell>
          <cell r="B15" t="str">
            <v>Darlington</v>
          </cell>
          <cell r="C15" t="str">
            <v>NE</v>
          </cell>
        </row>
        <row r="16">
          <cell r="A16">
            <v>840</v>
          </cell>
          <cell r="B16" t="str">
            <v>County Durham</v>
          </cell>
          <cell r="C16" t="str">
            <v>NE</v>
          </cell>
        </row>
        <row r="17">
          <cell r="A17">
            <v>390</v>
          </cell>
          <cell r="B17" t="str">
            <v>Gateshead</v>
          </cell>
          <cell r="C17" t="str">
            <v>NE</v>
          </cell>
        </row>
        <row r="18">
          <cell r="A18">
            <v>805</v>
          </cell>
          <cell r="B18" t="str">
            <v>Hartlepool</v>
          </cell>
          <cell r="C18" t="str">
            <v>NE</v>
          </cell>
        </row>
        <row r="19">
          <cell r="A19">
            <v>806</v>
          </cell>
          <cell r="B19" t="str">
            <v>Middlesbrough</v>
          </cell>
          <cell r="C19" t="str">
            <v>NE</v>
          </cell>
        </row>
        <row r="20">
          <cell r="A20">
            <v>391</v>
          </cell>
          <cell r="B20" t="str">
            <v>Newcastle upon Tyne</v>
          </cell>
          <cell r="C20" t="str">
            <v>NE</v>
          </cell>
        </row>
        <row r="21">
          <cell r="A21">
            <v>392</v>
          </cell>
          <cell r="B21" t="str">
            <v>North Tyneside</v>
          </cell>
          <cell r="C21" t="str">
            <v>NE</v>
          </cell>
        </row>
        <row r="22">
          <cell r="A22">
            <v>929</v>
          </cell>
          <cell r="B22" t="str">
            <v>Northumberland</v>
          </cell>
          <cell r="C22" t="str">
            <v>NE</v>
          </cell>
        </row>
        <row r="23">
          <cell r="A23">
            <v>807</v>
          </cell>
          <cell r="B23" t="str">
            <v>Redcar and Cleveland</v>
          </cell>
          <cell r="C23" t="str">
            <v>NE</v>
          </cell>
        </row>
        <row r="24">
          <cell r="A24">
            <v>393</v>
          </cell>
          <cell r="B24" t="str">
            <v>South Tyneside</v>
          </cell>
          <cell r="C24" t="str">
            <v>NE</v>
          </cell>
        </row>
        <row r="25">
          <cell r="A25">
            <v>808</v>
          </cell>
          <cell r="B25" t="str">
            <v>Stockton-on-Tees</v>
          </cell>
          <cell r="C25" t="str">
            <v>NE</v>
          </cell>
        </row>
        <row r="26">
          <cell r="A26">
            <v>394</v>
          </cell>
          <cell r="B26" t="str">
            <v>Sunderland</v>
          </cell>
          <cell r="C26" t="str">
            <v>NE</v>
          </cell>
        </row>
        <row r="27">
          <cell r="A27">
            <v>889</v>
          </cell>
          <cell r="B27" t="str">
            <v>Blackburn with Darwen</v>
          </cell>
          <cell r="C27" t="str">
            <v>NW</v>
          </cell>
        </row>
        <row r="28">
          <cell r="A28">
            <v>890</v>
          </cell>
          <cell r="B28" t="str">
            <v>Blackpool</v>
          </cell>
          <cell r="C28" t="str">
            <v>NW</v>
          </cell>
        </row>
        <row r="29">
          <cell r="A29">
            <v>350</v>
          </cell>
          <cell r="B29" t="str">
            <v>Bolton</v>
          </cell>
          <cell r="C29" t="str">
            <v>NW</v>
          </cell>
        </row>
        <row r="30">
          <cell r="A30">
            <v>351</v>
          </cell>
          <cell r="B30" t="str">
            <v>Bury</v>
          </cell>
          <cell r="C30" t="str">
            <v>NW</v>
          </cell>
        </row>
        <row r="31">
          <cell r="A31">
            <v>895</v>
          </cell>
          <cell r="B31" t="str">
            <v>Cheshire East</v>
          </cell>
          <cell r="C31" t="str">
            <v>NW</v>
          </cell>
        </row>
        <row r="32">
          <cell r="A32">
            <v>896</v>
          </cell>
          <cell r="B32" t="str">
            <v>Cheshire West and Chester</v>
          </cell>
          <cell r="C32" t="str">
            <v>NW</v>
          </cell>
        </row>
        <row r="33">
          <cell r="A33">
            <v>909</v>
          </cell>
          <cell r="B33" t="str">
            <v>Cumbria</v>
          </cell>
          <cell r="C33" t="str">
            <v>NW</v>
          </cell>
        </row>
        <row r="34">
          <cell r="A34">
            <v>876</v>
          </cell>
          <cell r="B34" t="str">
            <v>Halton</v>
          </cell>
          <cell r="C34" t="str">
            <v>NW</v>
          </cell>
        </row>
        <row r="35">
          <cell r="A35">
            <v>340</v>
          </cell>
          <cell r="B35" t="str">
            <v>Knowsley</v>
          </cell>
          <cell r="C35" t="str">
            <v>NW</v>
          </cell>
        </row>
        <row r="36">
          <cell r="A36">
            <v>888</v>
          </cell>
          <cell r="B36" t="str">
            <v>Lancashire</v>
          </cell>
          <cell r="C36" t="str">
            <v>NW</v>
          </cell>
        </row>
        <row r="37">
          <cell r="A37">
            <v>341</v>
          </cell>
          <cell r="B37" t="str">
            <v>Liverpool</v>
          </cell>
          <cell r="C37" t="str">
            <v>NW</v>
          </cell>
        </row>
        <row r="38">
          <cell r="A38">
            <v>352</v>
          </cell>
          <cell r="B38" t="str">
            <v>Manchester</v>
          </cell>
          <cell r="C38" t="str">
            <v>NW</v>
          </cell>
        </row>
        <row r="39">
          <cell r="A39">
            <v>353</v>
          </cell>
          <cell r="B39" t="str">
            <v>Oldham</v>
          </cell>
          <cell r="C39" t="str">
            <v>NW</v>
          </cell>
        </row>
        <row r="40">
          <cell r="A40">
            <v>354</v>
          </cell>
          <cell r="B40" t="str">
            <v>Rochdale</v>
          </cell>
          <cell r="C40" t="str">
            <v>NW</v>
          </cell>
        </row>
        <row r="41">
          <cell r="A41">
            <v>355</v>
          </cell>
          <cell r="B41" t="str">
            <v>Salford</v>
          </cell>
          <cell r="C41" t="str">
            <v>NW</v>
          </cell>
        </row>
        <row r="42">
          <cell r="A42">
            <v>343</v>
          </cell>
          <cell r="B42" t="str">
            <v>Sefton</v>
          </cell>
          <cell r="C42" t="str">
            <v>NW</v>
          </cell>
        </row>
        <row r="43">
          <cell r="A43">
            <v>342</v>
          </cell>
          <cell r="B43" t="str">
            <v>St. Helens</v>
          </cell>
          <cell r="C43" t="str">
            <v>NW</v>
          </cell>
        </row>
        <row r="44">
          <cell r="A44">
            <v>356</v>
          </cell>
          <cell r="B44" t="str">
            <v>Stockport</v>
          </cell>
          <cell r="C44" t="str">
            <v>NW</v>
          </cell>
        </row>
        <row r="45">
          <cell r="A45">
            <v>357</v>
          </cell>
          <cell r="B45" t="str">
            <v>Tameside</v>
          </cell>
          <cell r="C45" t="str">
            <v>NW</v>
          </cell>
        </row>
        <row r="46">
          <cell r="A46">
            <v>358</v>
          </cell>
          <cell r="B46" t="str">
            <v>Trafford</v>
          </cell>
          <cell r="C46" t="str">
            <v>NW</v>
          </cell>
        </row>
        <row r="47">
          <cell r="A47">
            <v>877</v>
          </cell>
          <cell r="B47" t="str">
            <v>Warrington</v>
          </cell>
          <cell r="C47" t="str">
            <v>NW</v>
          </cell>
        </row>
        <row r="48">
          <cell r="A48">
            <v>359</v>
          </cell>
          <cell r="B48" t="str">
            <v>Wigan</v>
          </cell>
          <cell r="C48" t="str">
            <v>NW</v>
          </cell>
        </row>
        <row r="49">
          <cell r="A49">
            <v>344</v>
          </cell>
          <cell r="B49" t="str">
            <v>Wirral</v>
          </cell>
          <cell r="C49" t="str">
            <v>NW</v>
          </cell>
        </row>
        <row r="50">
          <cell r="A50">
            <v>370</v>
          </cell>
          <cell r="B50" t="str">
            <v>Barnsley</v>
          </cell>
          <cell r="C50" t="str">
            <v>YH</v>
          </cell>
        </row>
        <row r="51">
          <cell r="A51">
            <v>380</v>
          </cell>
          <cell r="B51" t="str">
            <v>Bradford</v>
          </cell>
          <cell r="C51" t="str">
            <v>YH</v>
          </cell>
        </row>
        <row r="52">
          <cell r="A52">
            <v>381</v>
          </cell>
          <cell r="B52" t="str">
            <v>Calderdale</v>
          </cell>
          <cell r="C52" t="str">
            <v>YH</v>
          </cell>
        </row>
        <row r="53">
          <cell r="A53">
            <v>371</v>
          </cell>
          <cell r="B53" t="str">
            <v>Doncaster</v>
          </cell>
          <cell r="C53" t="str">
            <v>YH</v>
          </cell>
        </row>
        <row r="54">
          <cell r="A54">
            <v>811</v>
          </cell>
          <cell r="B54" t="str">
            <v>East Riding of Yorkshire</v>
          </cell>
          <cell r="C54" t="str">
            <v>YH</v>
          </cell>
        </row>
        <row r="55">
          <cell r="A55">
            <v>810</v>
          </cell>
          <cell r="B55" t="str">
            <v>Kingston Upon Hull, City of</v>
          </cell>
          <cell r="C55" t="str">
            <v>YH</v>
          </cell>
        </row>
        <row r="56">
          <cell r="A56">
            <v>382</v>
          </cell>
          <cell r="B56" t="str">
            <v>Kirklees</v>
          </cell>
          <cell r="C56" t="str">
            <v>YH</v>
          </cell>
        </row>
        <row r="57">
          <cell r="A57">
            <v>383</v>
          </cell>
          <cell r="B57" t="str">
            <v>Leeds</v>
          </cell>
          <cell r="C57" t="str">
            <v>YH</v>
          </cell>
        </row>
        <row r="58">
          <cell r="A58">
            <v>812</v>
          </cell>
          <cell r="B58" t="str">
            <v>North East Lincolnshire</v>
          </cell>
          <cell r="C58" t="str">
            <v>YH</v>
          </cell>
        </row>
        <row r="59">
          <cell r="A59">
            <v>813</v>
          </cell>
          <cell r="B59" t="str">
            <v>North Lincolnshire</v>
          </cell>
          <cell r="C59" t="str">
            <v>YH</v>
          </cell>
        </row>
        <row r="60">
          <cell r="A60">
            <v>815</v>
          </cell>
          <cell r="B60" t="str">
            <v>North Yorkshire</v>
          </cell>
          <cell r="C60" t="str">
            <v>YH</v>
          </cell>
        </row>
        <row r="61">
          <cell r="A61">
            <v>372</v>
          </cell>
          <cell r="B61" t="str">
            <v>Rotherham</v>
          </cell>
          <cell r="C61" t="str">
            <v>YH</v>
          </cell>
        </row>
        <row r="62">
          <cell r="A62">
            <v>373</v>
          </cell>
          <cell r="B62" t="str">
            <v>Sheffield</v>
          </cell>
          <cell r="C62" t="str">
            <v>YH</v>
          </cell>
        </row>
        <row r="63">
          <cell r="A63">
            <v>384</v>
          </cell>
          <cell r="B63" t="str">
            <v>Wakefield</v>
          </cell>
          <cell r="C63" t="str">
            <v>YH</v>
          </cell>
        </row>
        <row r="64">
          <cell r="A64">
            <v>816</v>
          </cell>
          <cell r="B64" t="str">
            <v>York</v>
          </cell>
          <cell r="C64" t="str">
            <v>YH</v>
          </cell>
        </row>
        <row r="65">
          <cell r="A65">
            <v>831</v>
          </cell>
          <cell r="B65" t="str">
            <v>Derby</v>
          </cell>
          <cell r="C65" t="str">
            <v>EM</v>
          </cell>
        </row>
        <row r="66">
          <cell r="A66">
            <v>830</v>
          </cell>
          <cell r="B66" t="str">
            <v>Derbyshire</v>
          </cell>
          <cell r="C66" t="str">
            <v>EM</v>
          </cell>
        </row>
        <row r="67">
          <cell r="A67">
            <v>856</v>
          </cell>
          <cell r="B67" t="str">
            <v>Leicester</v>
          </cell>
          <cell r="C67" t="str">
            <v>EM</v>
          </cell>
        </row>
        <row r="68">
          <cell r="A68">
            <v>855</v>
          </cell>
          <cell r="B68" t="str">
            <v>Leicestershire</v>
          </cell>
          <cell r="C68" t="str">
            <v>EM</v>
          </cell>
        </row>
        <row r="69">
          <cell r="A69">
            <v>925</v>
          </cell>
          <cell r="B69" t="str">
            <v>Lincolnshire</v>
          </cell>
          <cell r="C69" t="str">
            <v>EM</v>
          </cell>
        </row>
        <row r="70">
          <cell r="A70">
            <v>928</v>
          </cell>
          <cell r="B70" t="str">
            <v>Northamptonshire</v>
          </cell>
          <cell r="C70" t="str">
            <v>EM</v>
          </cell>
        </row>
        <row r="71">
          <cell r="A71">
            <v>892</v>
          </cell>
          <cell r="B71" t="str">
            <v>Nottingham</v>
          </cell>
          <cell r="C71" t="str">
            <v>EM</v>
          </cell>
        </row>
        <row r="72">
          <cell r="A72">
            <v>891</v>
          </cell>
          <cell r="B72" t="str">
            <v>Nottinghamshire</v>
          </cell>
          <cell r="C72" t="str">
            <v>EM</v>
          </cell>
        </row>
        <row r="73">
          <cell r="A73">
            <v>857</v>
          </cell>
          <cell r="B73" t="str">
            <v>Rutland</v>
          </cell>
          <cell r="C73" t="str">
            <v>EM</v>
          </cell>
        </row>
        <row r="74">
          <cell r="A74">
            <v>330</v>
          </cell>
          <cell r="B74" t="str">
            <v>Birmingham</v>
          </cell>
          <cell r="C74" t="str">
            <v>WM</v>
          </cell>
        </row>
        <row r="75">
          <cell r="A75">
            <v>331</v>
          </cell>
          <cell r="B75" t="str">
            <v>Coventry</v>
          </cell>
          <cell r="C75" t="str">
            <v>WM</v>
          </cell>
        </row>
        <row r="76">
          <cell r="A76">
            <v>332</v>
          </cell>
          <cell r="B76" t="str">
            <v>Dudley</v>
          </cell>
          <cell r="C76" t="str">
            <v>WM</v>
          </cell>
        </row>
        <row r="77">
          <cell r="A77">
            <v>884</v>
          </cell>
          <cell r="B77" t="str">
            <v>Herefordshire, County of</v>
          </cell>
          <cell r="C77" t="str">
            <v>WM</v>
          </cell>
        </row>
        <row r="78">
          <cell r="A78">
            <v>333</v>
          </cell>
          <cell r="B78" t="str">
            <v>Sandwell</v>
          </cell>
          <cell r="C78" t="str">
            <v>WM</v>
          </cell>
        </row>
        <row r="79">
          <cell r="A79">
            <v>893</v>
          </cell>
          <cell r="B79" t="str">
            <v>Shropshire</v>
          </cell>
          <cell r="C79" t="str">
            <v>WM</v>
          </cell>
        </row>
        <row r="80">
          <cell r="A80">
            <v>334</v>
          </cell>
          <cell r="B80" t="str">
            <v>Solihull</v>
          </cell>
          <cell r="C80" t="str">
            <v>WM</v>
          </cell>
        </row>
        <row r="81">
          <cell r="A81">
            <v>860</v>
          </cell>
          <cell r="B81" t="str">
            <v>Staffordshire</v>
          </cell>
          <cell r="C81" t="str">
            <v>WM</v>
          </cell>
        </row>
        <row r="82">
          <cell r="A82">
            <v>861</v>
          </cell>
          <cell r="B82" t="str">
            <v>Stoke-on-Trent</v>
          </cell>
          <cell r="C82" t="str">
            <v>WM</v>
          </cell>
        </row>
        <row r="83">
          <cell r="A83">
            <v>894</v>
          </cell>
          <cell r="B83" t="str">
            <v>Telford and Wrekin</v>
          </cell>
          <cell r="C83" t="str">
            <v>WM</v>
          </cell>
        </row>
        <row r="84">
          <cell r="A84">
            <v>335</v>
          </cell>
          <cell r="B84" t="str">
            <v>Walsall</v>
          </cell>
          <cell r="C84" t="str">
            <v>WM</v>
          </cell>
        </row>
        <row r="85">
          <cell r="A85">
            <v>937</v>
          </cell>
          <cell r="B85" t="str">
            <v>Warwickshire</v>
          </cell>
          <cell r="C85" t="str">
            <v>WM</v>
          </cell>
        </row>
        <row r="86">
          <cell r="A86">
            <v>336</v>
          </cell>
          <cell r="B86" t="str">
            <v>Wolverhampton</v>
          </cell>
          <cell r="C86" t="str">
            <v>WM</v>
          </cell>
        </row>
        <row r="87">
          <cell r="A87">
            <v>885</v>
          </cell>
          <cell r="B87" t="str">
            <v>Worcestershire</v>
          </cell>
          <cell r="C87" t="str">
            <v>WM</v>
          </cell>
        </row>
        <row r="88">
          <cell r="A88">
            <v>822</v>
          </cell>
          <cell r="B88" t="str">
            <v>Bedford</v>
          </cell>
          <cell r="C88" t="str">
            <v>EE</v>
          </cell>
        </row>
        <row r="89">
          <cell r="A89">
            <v>823</v>
          </cell>
          <cell r="B89" t="str">
            <v>Central Bedfordshire</v>
          </cell>
          <cell r="C89" t="str">
            <v>EE</v>
          </cell>
        </row>
        <row r="90">
          <cell r="A90">
            <v>873</v>
          </cell>
          <cell r="B90" t="str">
            <v>Cambridgeshire</v>
          </cell>
          <cell r="C90" t="str">
            <v>EE</v>
          </cell>
        </row>
        <row r="91">
          <cell r="A91">
            <v>881</v>
          </cell>
          <cell r="B91" t="str">
            <v>Essex</v>
          </cell>
          <cell r="C91" t="str">
            <v>EE</v>
          </cell>
        </row>
        <row r="92">
          <cell r="A92">
            <v>919</v>
          </cell>
          <cell r="B92" t="str">
            <v>Hertfordshire</v>
          </cell>
          <cell r="C92" t="str">
            <v>EE</v>
          </cell>
        </row>
        <row r="93">
          <cell r="A93">
            <v>821</v>
          </cell>
          <cell r="B93" t="str">
            <v>Luton</v>
          </cell>
          <cell r="C93" t="str">
            <v>EE</v>
          </cell>
        </row>
        <row r="94">
          <cell r="A94">
            <v>926</v>
          </cell>
          <cell r="B94" t="str">
            <v>Norfolk</v>
          </cell>
          <cell r="C94" t="str">
            <v>EE</v>
          </cell>
        </row>
        <row r="95">
          <cell r="A95">
            <v>874</v>
          </cell>
          <cell r="B95" t="str">
            <v>Peterborough</v>
          </cell>
          <cell r="C95" t="str">
            <v>EE</v>
          </cell>
        </row>
        <row r="96">
          <cell r="A96">
            <v>882</v>
          </cell>
          <cell r="B96" t="str">
            <v>Southend-on-Sea</v>
          </cell>
          <cell r="C96" t="str">
            <v>EE</v>
          </cell>
        </row>
        <row r="97">
          <cell r="A97">
            <v>935</v>
          </cell>
          <cell r="B97" t="str">
            <v>Suffolk</v>
          </cell>
          <cell r="C97" t="str">
            <v>EE</v>
          </cell>
        </row>
        <row r="98">
          <cell r="A98">
            <v>883</v>
          </cell>
          <cell r="B98" t="str">
            <v>Thurrock</v>
          </cell>
          <cell r="C98" t="str">
            <v>EE</v>
          </cell>
        </row>
        <row r="99">
          <cell r="A99">
            <v>201</v>
          </cell>
          <cell r="B99" t="str">
            <v>City of London</v>
          </cell>
          <cell r="C99" t="str">
            <v>L</v>
          </cell>
        </row>
        <row r="100">
          <cell r="A100">
            <v>202</v>
          </cell>
          <cell r="B100" t="str">
            <v>Camden</v>
          </cell>
          <cell r="C100" t="str">
            <v>L</v>
          </cell>
        </row>
        <row r="101">
          <cell r="A101">
            <v>204</v>
          </cell>
          <cell r="B101" t="str">
            <v>Hackney</v>
          </cell>
          <cell r="C101" t="str">
            <v>L</v>
          </cell>
        </row>
        <row r="102">
          <cell r="A102">
            <v>205</v>
          </cell>
          <cell r="B102" t="str">
            <v>Hammersmith and Fulham</v>
          </cell>
          <cell r="C102" t="str">
            <v>L</v>
          </cell>
        </row>
        <row r="103">
          <cell r="A103">
            <v>309</v>
          </cell>
          <cell r="B103" t="str">
            <v>Haringey</v>
          </cell>
          <cell r="C103" t="str">
            <v>L</v>
          </cell>
        </row>
        <row r="104">
          <cell r="A104">
            <v>206</v>
          </cell>
          <cell r="B104" t="str">
            <v>Islington</v>
          </cell>
          <cell r="C104" t="str">
            <v>L</v>
          </cell>
        </row>
        <row r="105">
          <cell r="A105">
            <v>207</v>
          </cell>
          <cell r="B105" t="str">
            <v>Kensington and Chelsea</v>
          </cell>
          <cell r="C105" t="str">
            <v>L</v>
          </cell>
        </row>
        <row r="106">
          <cell r="A106">
            <v>208</v>
          </cell>
          <cell r="B106" t="str">
            <v>Lambeth</v>
          </cell>
          <cell r="C106" t="str">
            <v>L</v>
          </cell>
        </row>
        <row r="107">
          <cell r="A107">
            <v>209</v>
          </cell>
          <cell r="B107" t="str">
            <v>Lewisham</v>
          </cell>
          <cell r="C107" t="str">
            <v>L</v>
          </cell>
        </row>
        <row r="108">
          <cell r="A108">
            <v>316</v>
          </cell>
          <cell r="B108" t="str">
            <v>Newham</v>
          </cell>
          <cell r="C108" t="str">
            <v>L</v>
          </cell>
        </row>
        <row r="109">
          <cell r="A109">
            <v>210</v>
          </cell>
          <cell r="B109" t="str">
            <v>Southwark</v>
          </cell>
          <cell r="C109" t="str">
            <v>L</v>
          </cell>
        </row>
        <row r="110">
          <cell r="A110">
            <v>211</v>
          </cell>
          <cell r="B110" t="str">
            <v>Tower Hamlets</v>
          </cell>
          <cell r="C110" t="str">
            <v>L</v>
          </cell>
        </row>
        <row r="111">
          <cell r="A111">
            <v>212</v>
          </cell>
          <cell r="B111" t="str">
            <v>Wandsworth</v>
          </cell>
          <cell r="C111" t="str">
            <v>L</v>
          </cell>
        </row>
        <row r="112">
          <cell r="A112">
            <v>213</v>
          </cell>
          <cell r="B112" t="str">
            <v>Westminster</v>
          </cell>
          <cell r="C112" t="str">
            <v>L</v>
          </cell>
        </row>
        <row r="113">
          <cell r="A113">
            <v>301</v>
          </cell>
          <cell r="B113" t="str">
            <v>Barking and Dagenham</v>
          </cell>
          <cell r="C113" t="str">
            <v>L</v>
          </cell>
        </row>
        <row r="114">
          <cell r="A114">
            <v>302</v>
          </cell>
          <cell r="B114" t="str">
            <v>Barnet</v>
          </cell>
          <cell r="C114" t="str">
            <v>L</v>
          </cell>
        </row>
        <row r="115">
          <cell r="A115">
            <v>303</v>
          </cell>
          <cell r="B115" t="str">
            <v>Bexley</v>
          </cell>
          <cell r="C115" t="str">
            <v>L</v>
          </cell>
        </row>
        <row r="116">
          <cell r="A116">
            <v>304</v>
          </cell>
          <cell r="B116" t="str">
            <v>Brent</v>
          </cell>
          <cell r="C116" t="str">
            <v>L</v>
          </cell>
        </row>
        <row r="117">
          <cell r="A117">
            <v>305</v>
          </cell>
          <cell r="B117" t="str">
            <v>Bromley</v>
          </cell>
          <cell r="C117" t="str">
            <v>L</v>
          </cell>
        </row>
        <row r="118">
          <cell r="A118">
            <v>306</v>
          </cell>
          <cell r="B118" t="str">
            <v>Croydon</v>
          </cell>
          <cell r="C118" t="str">
            <v>L</v>
          </cell>
        </row>
        <row r="119">
          <cell r="A119">
            <v>307</v>
          </cell>
          <cell r="B119" t="str">
            <v>Ealing</v>
          </cell>
          <cell r="C119" t="str">
            <v>L</v>
          </cell>
        </row>
        <row r="120">
          <cell r="A120">
            <v>308</v>
          </cell>
          <cell r="B120" t="str">
            <v>Enfield</v>
          </cell>
          <cell r="C120" t="str">
            <v>L</v>
          </cell>
        </row>
        <row r="121">
          <cell r="A121">
            <v>203</v>
          </cell>
          <cell r="B121" t="str">
            <v>Greenwich</v>
          </cell>
          <cell r="C121" t="str">
            <v>L</v>
          </cell>
        </row>
        <row r="122">
          <cell r="A122">
            <v>310</v>
          </cell>
          <cell r="B122" t="str">
            <v>Harrow</v>
          </cell>
          <cell r="C122" t="str">
            <v>L</v>
          </cell>
        </row>
        <row r="123">
          <cell r="A123">
            <v>311</v>
          </cell>
          <cell r="B123" t="str">
            <v>Havering</v>
          </cell>
          <cell r="C123" t="str">
            <v>L</v>
          </cell>
        </row>
        <row r="124">
          <cell r="A124">
            <v>312</v>
          </cell>
          <cell r="B124" t="str">
            <v>Hillingdon</v>
          </cell>
          <cell r="C124" t="str">
            <v>L</v>
          </cell>
        </row>
        <row r="125">
          <cell r="A125">
            <v>313</v>
          </cell>
          <cell r="B125" t="str">
            <v>Hounslow</v>
          </cell>
          <cell r="C125" t="str">
            <v>L</v>
          </cell>
        </row>
        <row r="126">
          <cell r="A126">
            <v>314</v>
          </cell>
          <cell r="B126" t="str">
            <v>Kingston upon Thames</v>
          </cell>
          <cell r="C126" t="str">
            <v>L</v>
          </cell>
        </row>
        <row r="127">
          <cell r="A127">
            <v>315</v>
          </cell>
          <cell r="B127" t="str">
            <v>Merton</v>
          </cell>
          <cell r="C127" t="str">
            <v>L</v>
          </cell>
        </row>
        <row r="128">
          <cell r="A128">
            <v>317</v>
          </cell>
          <cell r="B128" t="str">
            <v>Redbridge</v>
          </cell>
          <cell r="C128" t="str">
            <v>L</v>
          </cell>
        </row>
        <row r="129">
          <cell r="A129">
            <v>318</v>
          </cell>
          <cell r="B129" t="str">
            <v>Richmond upon Thames</v>
          </cell>
          <cell r="C129" t="str">
            <v>L</v>
          </cell>
        </row>
        <row r="130">
          <cell r="A130">
            <v>319</v>
          </cell>
          <cell r="B130" t="str">
            <v>Sutton</v>
          </cell>
          <cell r="C130" t="str">
            <v>L</v>
          </cell>
        </row>
        <row r="131">
          <cell r="A131">
            <v>320</v>
          </cell>
          <cell r="B131" t="str">
            <v>Waltham Forest</v>
          </cell>
          <cell r="C131" t="str">
            <v>L</v>
          </cell>
        </row>
        <row r="132">
          <cell r="A132">
            <v>867</v>
          </cell>
          <cell r="B132" t="str">
            <v>Bracknell Forest</v>
          </cell>
          <cell r="C132" t="str">
            <v>SE</v>
          </cell>
        </row>
        <row r="133">
          <cell r="A133">
            <v>846</v>
          </cell>
          <cell r="B133" t="str">
            <v>Brighton and Hove</v>
          </cell>
          <cell r="C133" t="str">
            <v>SE</v>
          </cell>
        </row>
        <row r="134">
          <cell r="A134">
            <v>825</v>
          </cell>
          <cell r="B134" t="str">
            <v>Buckinghamshire</v>
          </cell>
          <cell r="C134" t="str">
            <v>SE</v>
          </cell>
        </row>
        <row r="135">
          <cell r="A135">
            <v>845</v>
          </cell>
          <cell r="B135" t="str">
            <v>East Sussex</v>
          </cell>
          <cell r="C135" t="str">
            <v>SE</v>
          </cell>
        </row>
        <row r="136">
          <cell r="A136">
            <v>850</v>
          </cell>
          <cell r="B136" t="str">
            <v>Hampshire</v>
          </cell>
          <cell r="C136" t="str">
            <v>SE</v>
          </cell>
        </row>
        <row r="137">
          <cell r="A137">
            <v>921</v>
          </cell>
          <cell r="B137" t="str">
            <v>Isle of Wight</v>
          </cell>
          <cell r="C137" t="str">
            <v>SE</v>
          </cell>
        </row>
        <row r="138">
          <cell r="A138">
            <v>886</v>
          </cell>
          <cell r="B138" t="str">
            <v>Kent</v>
          </cell>
          <cell r="C138" t="str">
            <v>SE</v>
          </cell>
        </row>
        <row r="139">
          <cell r="A139">
            <v>887</v>
          </cell>
          <cell r="B139" t="str">
            <v>Medway</v>
          </cell>
          <cell r="C139" t="str">
            <v>SE</v>
          </cell>
        </row>
        <row r="140">
          <cell r="A140">
            <v>826</v>
          </cell>
          <cell r="B140" t="str">
            <v>Milton Keynes</v>
          </cell>
          <cell r="C140" t="str">
            <v>SE</v>
          </cell>
        </row>
        <row r="141">
          <cell r="A141">
            <v>931</v>
          </cell>
          <cell r="B141" t="str">
            <v>Oxfordshire</v>
          </cell>
          <cell r="C141" t="str">
            <v>SE</v>
          </cell>
        </row>
        <row r="142">
          <cell r="A142">
            <v>851</v>
          </cell>
          <cell r="B142" t="str">
            <v>Portsmouth</v>
          </cell>
          <cell r="C142" t="str">
            <v>SE</v>
          </cell>
        </row>
        <row r="143">
          <cell r="A143">
            <v>870</v>
          </cell>
          <cell r="B143" t="str">
            <v>Reading</v>
          </cell>
          <cell r="C143" t="str">
            <v>SE</v>
          </cell>
        </row>
        <row r="144">
          <cell r="A144">
            <v>871</v>
          </cell>
          <cell r="B144" t="str">
            <v>Slough</v>
          </cell>
          <cell r="C144" t="str">
            <v>SE</v>
          </cell>
        </row>
        <row r="145">
          <cell r="A145">
            <v>852</v>
          </cell>
          <cell r="B145" t="str">
            <v>Southampton</v>
          </cell>
          <cell r="C145" t="str">
            <v>SE</v>
          </cell>
        </row>
        <row r="146">
          <cell r="A146">
            <v>936</v>
          </cell>
          <cell r="B146" t="str">
            <v>Surrey</v>
          </cell>
          <cell r="C146" t="str">
            <v>SE</v>
          </cell>
        </row>
        <row r="147">
          <cell r="A147">
            <v>869</v>
          </cell>
          <cell r="B147" t="str">
            <v>West Berkshire</v>
          </cell>
          <cell r="C147" t="str">
            <v>SE</v>
          </cell>
        </row>
        <row r="148">
          <cell r="A148">
            <v>938</v>
          </cell>
          <cell r="B148" t="str">
            <v>West Sussex</v>
          </cell>
          <cell r="C148" t="str">
            <v>SE</v>
          </cell>
        </row>
        <row r="149">
          <cell r="A149">
            <v>868</v>
          </cell>
          <cell r="B149" t="str">
            <v>Windsor and Maidenhead</v>
          </cell>
          <cell r="C149" t="str">
            <v>SE</v>
          </cell>
        </row>
        <row r="150">
          <cell r="A150">
            <v>872</v>
          </cell>
          <cell r="B150" t="str">
            <v>Wokingham</v>
          </cell>
          <cell r="C150" t="str">
            <v>SE</v>
          </cell>
        </row>
        <row r="151">
          <cell r="A151">
            <v>800</v>
          </cell>
          <cell r="B151" t="str">
            <v>Bath and North East Somerset</v>
          </cell>
          <cell r="C151" t="str">
            <v>SW</v>
          </cell>
        </row>
        <row r="152">
          <cell r="A152">
            <v>837</v>
          </cell>
          <cell r="B152" t="str">
            <v>Bournemouth</v>
          </cell>
          <cell r="C152" t="str">
            <v>SW</v>
          </cell>
        </row>
        <row r="153">
          <cell r="A153">
            <v>801</v>
          </cell>
          <cell r="B153" t="str">
            <v>Bristol, City of</v>
          </cell>
          <cell r="C153" t="str">
            <v>SW</v>
          </cell>
        </row>
        <row r="154">
          <cell r="A154">
            <v>908</v>
          </cell>
          <cell r="B154" t="str">
            <v>Cornwall</v>
          </cell>
          <cell r="C154" t="str">
            <v>SW</v>
          </cell>
        </row>
        <row r="155">
          <cell r="A155">
            <v>878</v>
          </cell>
          <cell r="B155" t="str">
            <v>Devon</v>
          </cell>
          <cell r="C155" t="str">
            <v>SW</v>
          </cell>
        </row>
        <row r="156">
          <cell r="A156">
            <v>835</v>
          </cell>
          <cell r="B156" t="str">
            <v>Dorset</v>
          </cell>
          <cell r="C156" t="str">
            <v>SW</v>
          </cell>
        </row>
        <row r="157">
          <cell r="A157">
            <v>916</v>
          </cell>
          <cell r="B157" t="str">
            <v>Gloucestershire</v>
          </cell>
          <cell r="C157" t="str">
            <v>SW</v>
          </cell>
        </row>
        <row r="158">
          <cell r="A158">
            <v>420</v>
          </cell>
          <cell r="B158" t="str">
            <v>Isles of Scilly</v>
          </cell>
          <cell r="C158" t="str">
            <v>SW</v>
          </cell>
        </row>
        <row r="159">
          <cell r="A159">
            <v>802</v>
          </cell>
          <cell r="B159" t="str">
            <v>North Somerset</v>
          </cell>
          <cell r="C159" t="str">
            <v>SW</v>
          </cell>
        </row>
        <row r="160">
          <cell r="A160">
            <v>879</v>
          </cell>
          <cell r="B160" t="str">
            <v>Plymouth</v>
          </cell>
          <cell r="C160" t="str">
            <v>SW</v>
          </cell>
        </row>
        <row r="161">
          <cell r="A161">
            <v>836</v>
          </cell>
          <cell r="B161" t="str">
            <v>Poole</v>
          </cell>
          <cell r="C161" t="str">
            <v>SW</v>
          </cell>
        </row>
        <row r="162">
          <cell r="A162">
            <v>933</v>
          </cell>
          <cell r="B162" t="str">
            <v>Somerset</v>
          </cell>
          <cell r="C162" t="str">
            <v>SW</v>
          </cell>
        </row>
        <row r="163">
          <cell r="A163">
            <v>803</v>
          </cell>
          <cell r="B163" t="str">
            <v>South Gloucestershire</v>
          </cell>
          <cell r="C163" t="str">
            <v>SW</v>
          </cell>
        </row>
        <row r="164">
          <cell r="A164">
            <v>866</v>
          </cell>
          <cell r="B164" t="str">
            <v>Swindon</v>
          </cell>
          <cell r="C164" t="str">
            <v>SW</v>
          </cell>
        </row>
        <row r="165">
          <cell r="A165">
            <v>880</v>
          </cell>
          <cell r="B165" t="str">
            <v>Torbay</v>
          </cell>
          <cell r="C165" t="str">
            <v>SW</v>
          </cell>
        </row>
        <row r="166">
          <cell r="A166">
            <v>865</v>
          </cell>
          <cell r="B166" t="str">
            <v>Wiltshire</v>
          </cell>
          <cell r="C166" t="str">
            <v>SW</v>
          </cell>
        </row>
        <row r="168">
          <cell r="A168" t="str">
            <v>Eng</v>
          </cell>
        </row>
      </sheetData>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nciliation"/>
      <sheetName val="Adjust0506"/>
      <sheetName val="Conting0506"/>
      <sheetName val="FinalAdjRep"/>
      <sheetName val="St M &amp; St J Sheet"/>
      <sheetName val="St Marys High"/>
      <sheetName val="Compare"/>
      <sheetName val="ISB Report"/>
      <sheetName val="Specials"/>
      <sheetName val="Overview"/>
      <sheetName val="alloc"/>
      <sheetName val="mfg"/>
      <sheetName val="rates"/>
      <sheetName val="data"/>
      <sheetName val="aen"/>
      <sheetName val="sen"/>
      <sheetName val="Mobility"/>
      <sheetName val="Resourced Schools"/>
      <sheetName val="Budget"/>
      <sheetName val="Summary"/>
      <sheetName val="Prim Rep"/>
      <sheetName val="Sec Rep"/>
      <sheetName val="Nurseries"/>
      <sheetName val="Primary YGs"/>
      <sheetName val="Secondary YGs"/>
      <sheetName val="Primary YGs Prot"/>
      <sheetName val="EMAG Comparison"/>
      <sheetName val="Profile"/>
      <sheetName val="TeresaGoodall"/>
      <sheetName val="Reorgs"/>
      <sheetName val="Reorg Details"/>
      <sheetName val="List of Adj's not used"/>
      <sheetName val="Remain Cont to Dist"/>
      <sheetName val="Excluded Pupils"/>
      <sheetName val="Excl Pupil Rebates"/>
      <sheetName val="Exc Reb Summary"/>
      <sheetName val="Value copy as at 10Feb "/>
      <sheetName val="sCRATCH"/>
      <sheetName val="Dist of SSC (redunda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 val="Table 6"/>
      <sheetName val="Table 7"/>
      <sheetName val="Lookup tab"/>
      <sheetName val="Table 8"/>
    </sheetNames>
    <sheetDataSet>
      <sheetData sheetId="0">
        <row r="21">
          <cell r="B21">
            <v>38583898.554800384</v>
          </cell>
        </row>
      </sheetData>
      <sheetData sheetId="1"/>
      <sheetData sheetId="2"/>
      <sheetData sheetId="3"/>
      <sheetData sheetId="4">
        <row r="40">
          <cell r="B40">
            <v>3498</v>
          </cell>
        </row>
      </sheetData>
      <sheetData sheetId="5">
        <row r="37">
          <cell r="B37">
            <v>41040.5</v>
          </cell>
        </row>
      </sheetData>
      <sheetData sheetId="6"/>
      <sheetData sheetId="7">
        <row r="2">
          <cell r="A2" t="str">
            <v>Select LA</v>
          </cell>
        </row>
        <row r="3">
          <cell r="A3">
            <v>201</v>
          </cell>
          <cell r="B3" t="str">
            <v>City of London</v>
          </cell>
        </row>
        <row r="4">
          <cell r="A4">
            <v>202</v>
          </cell>
          <cell r="B4" t="str">
            <v>Camden</v>
          </cell>
        </row>
        <row r="5">
          <cell r="A5">
            <v>203</v>
          </cell>
          <cell r="B5" t="str">
            <v>Greenwich</v>
          </cell>
        </row>
        <row r="6">
          <cell r="A6">
            <v>204</v>
          </cell>
          <cell r="B6" t="str">
            <v>Hackney</v>
          </cell>
        </row>
        <row r="7">
          <cell r="A7">
            <v>205</v>
          </cell>
          <cell r="B7" t="str">
            <v>Hammersmith and Fulham</v>
          </cell>
        </row>
        <row r="8">
          <cell r="A8">
            <v>206</v>
          </cell>
          <cell r="B8" t="str">
            <v>Islington</v>
          </cell>
        </row>
        <row r="9">
          <cell r="A9">
            <v>207</v>
          </cell>
          <cell r="B9" t="str">
            <v>Kensington and Chelsea</v>
          </cell>
        </row>
        <row r="10">
          <cell r="A10">
            <v>208</v>
          </cell>
          <cell r="B10" t="str">
            <v>Lambeth</v>
          </cell>
        </row>
        <row r="11">
          <cell r="A11">
            <v>209</v>
          </cell>
          <cell r="B11" t="str">
            <v>Lewisham</v>
          </cell>
        </row>
        <row r="12">
          <cell r="A12">
            <v>210</v>
          </cell>
          <cell r="B12" t="str">
            <v>Southwark</v>
          </cell>
        </row>
        <row r="13">
          <cell r="A13">
            <v>211</v>
          </cell>
          <cell r="B13" t="str">
            <v>Tower Hamlets</v>
          </cell>
        </row>
        <row r="14">
          <cell r="A14">
            <v>212</v>
          </cell>
          <cell r="B14" t="str">
            <v>Wandsworth</v>
          </cell>
        </row>
        <row r="15">
          <cell r="A15">
            <v>213</v>
          </cell>
          <cell r="B15" t="str">
            <v>Westminster</v>
          </cell>
        </row>
        <row r="16">
          <cell r="A16">
            <v>301</v>
          </cell>
          <cell r="B16" t="str">
            <v>Barking and Dagenham</v>
          </cell>
        </row>
        <row r="17">
          <cell r="A17">
            <v>302</v>
          </cell>
          <cell r="B17" t="str">
            <v>Barnet</v>
          </cell>
        </row>
        <row r="18">
          <cell r="A18">
            <v>303</v>
          </cell>
          <cell r="B18" t="str">
            <v>Bexley</v>
          </cell>
        </row>
        <row r="19">
          <cell r="A19">
            <v>304</v>
          </cell>
          <cell r="B19" t="str">
            <v>Brent</v>
          </cell>
        </row>
        <row r="20">
          <cell r="A20">
            <v>305</v>
          </cell>
          <cell r="B20" t="str">
            <v>Bromley</v>
          </cell>
        </row>
        <row r="21">
          <cell r="A21">
            <v>306</v>
          </cell>
          <cell r="B21" t="str">
            <v>Croydon</v>
          </cell>
        </row>
        <row r="22">
          <cell r="A22">
            <v>307</v>
          </cell>
          <cell r="B22" t="str">
            <v>Ealing</v>
          </cell>
        </row>
        <row r="23">
          <cell r="A23">
            <v>308</v>
          </cell>
          <cell r="B23" t="str">
            <v>Enfield</v>
          </cell>
        </row>
        <row r="24">
          <cell r="A24">
            <v>309</v>
          </cell>
          <cell r="B24" t="str">
            <v>Haringey</v>
          </cell>
        </row>
        <row r="25">
          <cell r="A25">
            <v>310</v>
          </cell>
          <cell r="B25" t="str">
            <v>Harrow</v>
          </cell>
        </row>
        <row r="26">
          <cell r="A26">
            <v>311</v>
          </cell>
          <cell r="B26" t="str">
            <v>Havering</v>
          </cell>
        </row>
        <row r="27">
          <cell r="A27">
            <v>312</v>
          </cell>
          <cell r="B27" t="str">
            <v>Hillingdon</v>
          </cell>
        </row>
        <row r="28">
          <cell r="A28">
            <v>313</v>
          </cell>
          <cell r="B28" t="str">
            <v>Hounslow</v>
          </cell>
        </row>
        <row r="29">
          <cell r="A29">
            <v>314</v>
          </cell>
          <cell r="B29" t="str">
            <v>Kingston upon Thames</v>
          </cell>
        </row>
        <row r="30">
          <cell r="A30">
            <v>315</v>
          </cell>
          <cell r="B30" t="str">
            <v>Merton</v>
          </cell>
        </row>
        <row r="31">
          <cell r="A31">
            <v>316</v>
          </cell>
          <cell r="B31" t="str">
            <v>Newham</v>
          </cell>
        </row>
        <row r="32">
          <cell r="A32">
            <v>317</v>
          </cell>
          <cell r="B32" t="str">
            <v>Redbridge</v>
          </cell>
        </row>
        <row r="33">
          <cell r="A33">
            <v>318</v>
          </cell>
          <cell r="B33" t="str">
            <v>Richmond upon Thames</v>
          </cell>
        </row>
        <row r="34">
          <cell r="A34">
            <v>319</v>
          </cell>
          <cell r="B34" t="str">
            <v>Sutton</v>
          </cell>
        </row>
        <row r="35">
          <cell r="A35">
            <v>320</v>
          </cell>
          <cell r="B35" t="str">
            <v>Waltham Forest</v>
          </cell>
        </row>
        <row r="36">
          <cell r="A36">
            <v>330</v>
          </cell>
          <cell r="B36" t="str">
            <v>Birmingham</v>
          </cell>
        </row>
        <row r="37">
          <cell r="A37">
            <v>331</v>
          </cell>
          <cell r="B37" t="str">
            <v>Coventry</v>
          </cell>
        </row>
        <row r="38">
          <cell r="A38">
            <v>332</v>
          </cell>
          <cell r="B38" t="str">
            <v>Dudley</v>
          </cell>
        </row>
        <row r="39">
          <cell r="A39">
            <v>333</v>
          </cell>
          <cell r="B39" t="str">
            <v>Sandwell</v>
          </cell>
        </row>
        <row r="40">
          <cell r="A40">
            <v>334</v>
          </cell>
          <cell r="B40" t="str">
            <v>Solihull</v>
          </cell>
        </row>
        <row r="41">
          <cell r="A41">
            <v>335</v>
          </cell>
          <cell r="B41" t="str">
            <v>Walsall</v>
          </cell>
        </row>
        <row r="42">
          <cell r="A42">
            <v>336</v>
          </cell>
          <cell r="B42" t="str">
            <v>Wolverhampton</v>
          </cell>
        </row>
        <row r="43">
          <cell r="A43">
            <v>340</v>
          </cell>
          <cell r="B43" t="str">
            <v>Knowsley</v>
          </cell>
        </row>
        <row r="44">
          <cell r="A44">
            <v>341</v>
          </cell>
          <cell r="B44" t="str">
            <v>Liverpool</v>
          </cell>
        </row>
        <row r="45">
          <cell r="A45">
            <v>342</v>
          </cell>
          <cell r="B45" t="str">
            <v>St Helens</v>
          </cell>
        </row>
        <row r="46">
          <cell r="A46">
            <v>343</v>
          </cell>
          <cell r="B46" t="str">
            <v>Sefton</v>
          </cell>
        </row>
        <row r="47">
          <cell r="A47">
            <v>344</v>
          </cell>
          <cell r="B47" t="str">
            <v>Wirral</v>
          </cell>
        </row>
        <row r="48">
          <cell r="A48">
            <v>350</v>
          </cell>
          <cell r="B48" t="str">
            <v>Bolton</v>
          </cell>
        </row>
        <row r="49">
          <cell r="A49">
            <v>351</v>
          </cell>
          <cell r="B49" t="str">
            <v>Bury</v>
          </cell>
        </row>
        <row r="50">
          <cell r="A50">
            <v>352</v>
          </cell>
          <cell r="B50" t="str">
            <v>Manchester</v>
          </cell>
        </row>
        <row r="51">
          <cell r="A51">
            <v>353</v>
          </cell>
          <cell r="B51" t="str">
            <v>Oldham</v>
          </cell>
        </row>
        <row r="52">
          <cell r="A52">
            <v>354</v>
          </cell>
          <cell r="B52" t="str">
            <v>Rochdale</v>
          </cell>
        </row>
        <row r="53">
          <cell r="A53">
            <v>355</v>
          </cell>
          <cell r="B53" t="str">
            <v>Salford</v>
          </cell>
        </row>
        <row r="54">
          <cell r="A54">
            <v>356</v>
          </cell>
          <cell r="B54" t="str">
            <v>Stockport</v>
          </cell>
        </row>
        <row r="55">
          <cell r="A55">
            <v>357</v>
          </cell>
          <cell r="B55" t="str">
            <v>Tameside</v>
          </cell>
        </row>
        <row r="56">
          <cell r="A56">
            <v>358</v>
          </cell>
          <cell r="B56" t="str">
            <v>Trafford</v>
          </cell>
        </row>
        <row r="57">
          <cell r="A57">
            <v>359</v>
          </cell>
          <cell r="B57" t="str">
            <v>Wigan</v>
          </cell>
        </row>
        <row r="58">
          <cell r="A58">
            <v>370</v>
          </cell>
          <cell r="B58" t="str">
            <v>Barnsley</v>
          </cell>
        </row>
        <row r="59">
          <cell r="A59">
            <v>371</v>
          </cell>
          <cell r="B59" t="str">
            <v>Doncaster</v>
          </cell>
        </row>
        <row r="60">
          <cell r="A60">
            <v>372</v>
          </cell>
          <cell r="B60" t="str">
            <v>Rotherham</v>
          </cell>
        </row>
        <row r="61">
          <cell r="A61">
            <v>373</v>
          </cell>
          <cell r="B61" t="str">
            <v>Sheffield</v>
          </cell>
        </row>
        <row r="62">
          <cell r="A62">
            <v>380</v>
          </cell>
          <cell r="B62" t="str">
            <v>Bradford</v>
          </cell>
        </row>
        <row r="63">
          <cell r="A63">
            <v>381</v>
          </cell>
          <cell r="B63" t="str">
            <v>Calderdale</v>
          </cell>
        </row>
        <row r="64">
          <cell r="A64">
            <v>382</v>
          </cell>
          <cell r="B64" t="str">
            <v>Kirklees</v>
          </cell>
        </row>
        <row r="65">
          <cell r="A65">
            <v>383</v>
          </cell>
          <cell r="B65" t="str">
            <v>Leeds</v>
          </cell>
        </row>
        <row r="66">
          <cell r="A66">
            <v>384</v>
          </cell>
          <cell r="B66" t="str">
            <v>Wakefield</v>
          </cell>
        </row>
        <row r="67">
          <cell r="A67">
            <v>390</v>
          </cell>
          <cell r="B67" t="str">
            <v>Gateshead</v>
          </cell>
        </row>
        <row r="68">
          <cell r="A68">
            <v>391</v>
          </cell>
          <cell r="B68" t="str">
            <v>Newcastle upon Tyne</v>
          </cell>
        </row>
        <row r="69">
          <cell r="A69">
            <v>392</v>
          </cell>
          <cell r="B69" t="str">
            <v>North Tyneside</v>
          </cell>
        </row>
        <row r="70">
          <cell r="A70">
            <v>393</v>
          </cell>
          <cell r="B70" t="str">
            <v>South Tyneside</v>
          </cell>
        </row>
        <row r="71">
          <cell r="A71">
            <v>394</v>
          </cell>
          <cell r="B71" t="str">
            <v>Sunderland</v>
          </cell>
        </row>
        <row r="72">
          <cell r="A72">
            <v>800</v>
          </cell>
          <cell r="B72" t="str">
            <v>Bath and North East Somerset</v>
          </cell>
        </row>
        <row r="73">
          <cell r="A73">
            <v>801</v>
          </cell>
          <cell r="B73" t="str">
            <v>Bristol City of</v>
          </cell>
        </row>
        <row r="74">
          <cell r="A74">
            <v>802</v>
          </cell>
          <cell r="B74" t="str">
            <v>North Somerset</v>
          </cell>
        </row>
        <row r="75">
          <cell r="A75">
            <v>803</v>
          </cell>
          <cell r="B75" t="str">
            <v>South Gloucestershire</v>
          </cell>
        </row>
        <row r="76">
          <cell r="A76">
            <v>805</v>
          </cell>
          <cell r="B76" t="str">
            <v>Hartlepool</v>
          </cell>
        </row>
        <row r="77">
          <cell r="A77">
            <v>806</v>
          </cell>
          <cell r="B77" t="str">
            <v>Middlesbrough</v>
          </cell>
        </row>
        <row r="78">
          <cell r="A78">
            <v>807</v>
          </cell>
          <cell r="B78" t="str">
            <v>Redcar and Cleveland</v>
          </cell>
        </row>
        <row r="79">
          <cell r="A79">
            <v>808</v>
          </cell>
          <cell r="B79" t="str">
            <v>Stockton-on-Tees</v>
          </cell>
        </row>
        <row r="80">
          <cell r="A80">
            <v>810</v>
          </cell>
          <cell r="B80" t="str">
            <v>Kingston upon Hull City of</v>
          </cell>
        </row>
        <row r="81">
          <cell r="A81">
            <v>811</v>
          </cell>
          <cell r="B81" t="str">
            <v>East Riding of Yorkshire</v>
          </cell>
        </row>
        <row r="82">
          <cell r="A82">
            <v>812</v>
          </cell>
          <cell r="B82" t="str">
            <v>North East Lincolnshire</v>
          </cell>
        </row>
        <row r="83">
          <cell r="A83">
            <v>813</v>
          </cell>
          <cell r="B83" t="str">
            <v>North Lincolnshire</v>
          </cell>
        </row>
        <row r="84">
          <cell r="A84">
            <v>815</v>
          </cell>
          <cell r="B84" t="str">
            <v>North Yorkshire</v>
          </cell>
        </row>
        <row r="85">
          <cell r="A85">
            <v>816</v>
          </cell>
          <cell r="B85" t="str">
            <v>York</v>
          </cell>
        </row>
        <row r="86">
          <cell r="A86">
            <v>821</v>
          </cell>
          <cell r="B86" t="str">
            <v>Luton</v>
          </cell>
        </row>
        <row r="87">
          <cell r="A87">
            <v>822</v>
          </cell>
          <cell r="B87" t="str">
            <v>Bedford Borough</v>
          </cell>
        </row>
        <row r="88">
          <cell r="A88">
            <v>823</v>
          </cell>
          <cell r="B88" t="str">
            <v>Central Bedfordshire</v>
          </cell>
        </row>
        <row r="89">
          <cell r="A89">
            <v>825</v>
          </cell>
          <cell r="B89" t="str">
            <v>Buckinghamshire</v>
          </cell>
        </row>
        <row r="90">
          <cell r="A90">
            <v>826</v>
          </cell>
          <cell r="B90" t="str">
            <v>Milton Keynes</v>
          </cell>
        </row>
        <row r="91">
          <cell r="A91">
            <v>830</v>
          </cell>
          <cell r="B91" t="str">
            <v>Derbyshire</v>
          </cell>
        </row>
        <row r="92">
          <cell r="A92">
            <v>831</v>
          </cell>
          <cell r="B92" t="str">
            <v>Derby</v>
          </cell>
        </row>
        <row r="93">
          <cell r="A93">
            <v>835</v>
          </cell>
          <cell r="B93" t="str">
            <v>Dorset</v>
          </cell>
        </row>
        <row r="94">
          <cell r="A94">
            <v>836</v>
          </cell>
          <cell r="B94" t="str">
            <v>Poole</v>
          </cell>
        </row>
        <row r="95">
          <cell r="A95">
            <v>837</v>
          </cell>
          <cell r="B95" t="str">
            <v>Bournemouth</v>
          </cell>
        </row>
        <row r="96">
          <cell r="A96">
            <v>840</v>
          </cell>
          <cell r="B96" t="str">
            <v>Durham</v>
          </cell>
        </row>
        <row r="97">
          <cell r="A97">
            <v>841</v>
          </cell>
          <cell r="B97" t="str">
            <v>Darlington</v>
          </cell>
        </row>
        <row r="98">
          <cell r="A98">
            <v>845</v>
          </cell>
          <cell r="B98" t="str">
            <v>East Sussex</v>
          </cell>
        </row>
        <row r="99">
          <cell r="A99">
            <v>846</v>
          </cell>
          <cell r="B99" t="str">
            <v>Brighton and Hove</v>
          </cell>
        </row>
        <row r="100">
          <cell r="A100">
            <v>850</v>
          </cell>
          <cell r="B100" t="str">
            <v>Hampshire</v>
          </cell>
        </row>
        <row r="101">
          <cell r="A101">
            <v>851</v>
          </cell>
          <cell r="B101" t="str">
            <v>Portsmouth</v>
          </cell>
        </row>
        <row r="102">
          <cell r="A102">
            <v>852</v>
          </cell>
          <cell r="B102" t="str">
            <v>Southampton</v>
          </cell>
        </row>
        <row r="103">
          <cell r="A103">
            <v>855</v>
          </cell>
          <cell r="B103" t="str">
            <v>Leicestershire</v>
          </cell>
        </row>
        <row r="104">
          <cell r="A104">
            <v>856</v>
          </cell>
          <cell r="B104" t="str">
            <v>Leicester</v>
          </cell>
        </row>
        <row r="105">
          <cell r="A105">
            <v>857</v>
          </cell>
          <cell r="B105" t="str">
            <v>Rutland</v>
          </cell>
        </row>
        <row r="106">
          <cell r="A106">
            <v>860</v>
          </cell>
          <cell r="B106" t="str">
            <v>Staffordshire</v>
          </cell>
        </row>
        <row r="107">
          <cell r="A107">
            <v>861</v>
          </cell>
          <cell r="B107" t="str">
            <v>Stoke-on-Trent</v>
          </cell>
        </row>
        <row r="108">
          <cell r="A108">
            <v>865</v>
          </cell>
          <cell r="B108" t="str">
            <v>Wiltshire</v>
          </cell>
        </row>
        <row r="109">
          <cell r="A109">
            <v>866</v>
          </cell>
          <cell r="B109" t="str">
            <v>Swindon</v>
          </cell>
        </row>
        <row r="110">
          <cell r="A110">
            <v>867</v>
          </cell>
          <cell r="B110" t="str">
            <v>Bracknell Forest</v>
          </cell>
        </row>
        <row r="111">
          <cell r="A111">
            <v>868</v>
          </cell>
          <cell r="B111" t="str">
            <v>Windsor and Maidenhead</v>
          </cell>
        </row>
        <row r="112">
          <cell r="A112">
            <v>869</v>
          </cell>
          <cell r="B112" t="str">
            <v>West Berkshire</v>
          </cell>
        </row>
        <row r="113">
          <cell r="A113">
            <v>870</v>
          </cell>
          <cell r="B113" t="str">
            <v>Reading</v>
          </cell>
        </row>
        <row r="114">
          <cell r="A114">
            <v>871</v>
          </cell>
          <cell r="B114" t="str">
            <v>Slough</v>
          </cell>
        </row>
        <row r="115">
          <cell r="A115">
            <v>872</v>
          </cell>
          <cell r="B115" t="str">
            <v>Wokingham</v>
          </cell>
        </row>
        <row r="116">
          <cell r="A116">
            <v>873</v>
          </cell>
          <cell r="B116" t="str">
            <v>Cambridgeshire</v>
          </cell>
        </row>
        <row r="117">
          <cell r="A117">
            <v>874</v>
          </cell>
          <cell r="B117" t="str">
            <v>Peterborough</v>
          </cell>
        </row>
        <row r="118">
          <cell r="A118">
            <v>876</v>
          </cell>
          <cell r="B118" t="str">
            <v>Halton</v>
          </cell>
        </row>
        <row r="119">
          <cell r="A119">
            <v>877</v>
          </cell>
          <cell r="B119" t="str">
            <v>Warrington</v>
          </cell>
        </row>
        <row r="120">
          <cell r="A120">
            <v>878</v>
          </cell>
          <cell r="B120" t="str">
            <v>Devon</v>
          </cell>
        </row>
        <row r="121">
          <cell r="A121">
            <v>879</v>
          </cell>
          <cell r="B121" t="str">
            <v>Plymouth</v>
          </cell>
        </row>
        <row r="122">
          <cell r="A122">
            <v>880</v>
          </cell>
          <cell r="B122" t="str">
            <v>Torbay</v>
          </cell>
        </row>
        <row r="123">
          <cell r="A123">
            <v>881</v>
          </cell>
          <cell r="B123" t="str">
            <v>Essex</v>
          </cell>
        </row>
        <row r="124">
          <cell r="A124">
            <v>882</v>
          </cell>
          <cell r="B124" t="str">
            <v>Southend-on-Sea</v>
          </cell>
        </row>
        <row r="125">
          <cell r="A125">
            <v>883</v>
          </cell>
          <cell r="B125" t="str">
            <v>Thurrock</v>
          </cell>
        </row>
        <row r="126">
          <cell r="A126">
            <v>884</v>
          </cell>
          <cell r="B126" t="str">
            <v>Herefordshire</v>
          </cell>
        </row>
        <row r="127">
          <cell r="A127">
            <v>885</v>
          </cell>
          <cell r="B127" t="str">
            <v>Worcestershire</v>
          </cell>
        </row>
        <row r="128">
          <cell r="A128">
            <v>886</v>
          </cell>
          <cell r="B128" t="str">
            <v>Kent</v>
          </cell>
        </row>
        <row r="129">
          <cell r="A129">
            <v>887</v>
          </cell>
          <cell r="B129" t="str">
            <v>Medway</v>
          </cell>
        </row>
        <row r="130">
          <cell r="A130">
            <v>888</v>
          </cell>
          <cell r="B130" t="str">
            <v>Lancashire</v>
          </cell>
        </row>
        <row r="131">
          <cell r="A131">
            <v>889</v>
          </cell>
          <cell r="B131" t="str">
            <v>Blackburn with Darwen</v>
          </cell>
        </row>
        <row r="132">
          <cell r="A132">
            <v>890</v>
          </cell>
          <cell r="B132" t="str">
            <v>Blackpool</v>
          </cell>
        </row>
        <row r="133">
          <cell r="A133">
            <v>891</v>
          </cell>
          <cell r="B133" t="str">
            <v>Nottinghamshire</v>
          </cell>
        </row>
        <row r="134">
          <cell r="A134">
            <v>892</v>
          </cell>
          <cell r="B134" t="str">
            <v>Nottingham</v>
          </cell>
        </row>
        <row r="135">
          <cell r="A135">
            <v>893</v>
          </cell>
          <cell r="B135" t="str">
            <v>Shropshire</v>
          </cell>
        </row>
        <row r="136">
          <cell r="A136">
            <v>894</v>
          </cell>
          <cell r="B136" t="str">
            <v>Telford and Wrekin</v>
          </cell>
        </row>
        <row r="137">
          <cell r="A137">
            <v>895</v>
          </cell>
          <cell r="B137" t="str">
            <v>Cheshire East</v>
          </cell>
        </row>
        <row r="138">
          <cell r="A138">
            <v>896</v>
          </cell>
          <cell r="B138" t="str">
            <v>Cheshire West and Chester</v>
          </cell>
        </row>
        <row r="139">
          <cell r="A139">
            <v>908</v>
          </cell>
          <cell r="B139" t="str">
            <v>Cornwall</v>
          </cell>
        </row>
        <row r="140">
          <cell r="A140">
            <v>909</v>
          </cell>
          <cell r="B140" t="str">
            <v>Cumbria</v>
          </cell>
        </row>
        <row r="141">
          <cell r="A141">
            <v>916</v>
          </cell>
          <cell r="B141" t="str">
            <v>Gloucestershire</v>
          </cell>
        </row>
        <row r="142">
          <cell r="A142">
            <v>919</v>
          </cell>
          <cell r="B142" t="str">
            <v>Hertfordshire</v>
          </cell>
        </row>
        <row r="143">
          <cell r="A143">
            <v>921</v>
          </cell>
          <cell r="B143" t="str">
            <v>Isle of Wight</v>
          </cell>
        </row>
        <row r="144">
          <cell r="A144">
            <v>925</v>
          </cell>
          <cell r="B144" t="str">
            <v>Lincolnshire</v>
          </cell>
        </row>
        <row r="145">
          <cell r="A145">
            <v>926</v>
          </cell>
          <cell r="B145" t="str">
            <v>Norfolk</v>
          </cell>
        </row>
        <row r="146">
          <cell r="A146">
            <v>928</v>
          </cell>
          <cell r="B146" t="str">
            <v>Northamptonshire</v>
          </cell>
        </row>
        <row r="147">
          <cell r="A147">
            <v>929</v>
          </cell>
          <cell r="B147" t="str">
            <v>Northumberland</v>
          </cell>
        </row>
        <row r="148">
          <cell r="A148">
            <v>931</v>
          </cell>
          <cell r="B148" t="str">
            <v>Oxfordshire</v>
          </cell>
        </row>
        <row r="149">
          <cell r="A149">
            <v>933</v>
          </cell>
          <cell r="B149" t="str">
            <v>Somerset</v>
          </cell>
        </row>
        <row r="150">
          <cell r="A150">
            <v>935</v>
          </cell>
          <cell r="B150" t="str">
            <v>Suffolk</v>
          </cell>
        </row>
        <row r="151">
          <cell r="A151">
            <v>936</v>
          </cell>
          <cell r="B151" t="str">
            <v>Surrey</v>
          </cell>
        </row>
        <row r="152">
          <cell r="A152">
            <v>937</v>
          </cell>
          <cell r="B152" t="str">
            <v>Warwickshire</v>
          </cell>
        </row>
        <row r="153">
          <cell r="A153">
            <v>938</v>
          </cell>
          <cell r="B153" t="str">
            <v>West Sussex</v>
          </cell>
        </row>
      </sheetData>
      <sheetData sheetId="8"/>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ORGS1011 (2)"/>
      <sheetName val="sftrans1011Sep10"/>
      <sheetName val="Trans@1.10"/>
      <sheetName val="Monitor"/>
      <sheetName val="trans"/>
      <sheetName val="mfg (2)"/>
      <sheetName val="OneSchoolSF"/>
      <sheetName val="OneSchool"/>
      <sheetName val="transaction data 1011"/>
      <sheetName val="Trans@4.10"/>
      <sheetName val="sftrans1011"/>
      <sheetName val="abatement"/>
      <sheetName val="EMFG"/>
      <sheetName val="NMFG"/>
      <sheetName val="mfg"/>
      <sheetName val="Report"/>
      <sheetName val="OrigAbate"/>
      <sheetName val="sf trans 0910"/>
      <sheetName val="transaction data 0910"/>
      <sheetName val="News"/>
      <sheetName val="All Schools"/>
      <sheetName val="Pupils"/>
      <sheetName val="AEN Report"/>
      <sheetName val="Special"/>
      <sheetName val="Resource Provision"/>
      <sheetName val="MFGreport"/>
      <sheetName val="ProvAlloc1011"/>
      <sheetName val="EMAG"/>
      <sheetName val="REORGS1011"/>
      <sheetName val="rates"/>
      <sheetName val="data"/>
      <sheetName val="rpsen"/>
      <sheetName val="specialsen"/>
      <sheetName val="AEN"/>
      <sheetName val="Primary aen"/>
      <sheetName val="Census Jan 09"/>
      <sheetName val="Pupils 2010"/>
      <sheetName val="Pupil data"/>
      <sheetName val="SFOalloc09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Cover"/>
      <sheetName val="Schools Block Data"/>
      <sheetName val="14-15 submitted baselines"/>
      <sheetName val="14-15 submitted HN places"/>
      <sheetName val="Inputs &amp; Adjustments"/>
      <sheetName val="Local Factors"/>
      <sheetName val="Adjusted Factors"/>
      <sheetName val="14-15 final baselines"/>
      <sheetName val="Commentary"/>
      <sheetName val="Proforma"/>
      <sheetName val="De Delegation"/>
      <sheetName val="New ISB"/>
      <sheetName val="School level SB"/>
      <sheetName val="Recoupment"/>
      <sheetName val="Validation sheet"/>
    </sheetNames>
    <sheetDataSet>
      <sheetData sheetId="0"/>
      <sheetData sheetId="1"/>
      <sheetData sheetId="2"/>
      <sheetData sheetId="3"/>
      <sheetData sheetId="4"/>
      <sheetData sheetId="5"/>
      <sheetData sheetId="6">
        <row r="5">
          <cell r="AB5">
            <v>0</v>
          </cell>
        </row>
      </sheetData>
      <sheetData sheetId="7"/>
      <sheetData sheetId="8"/>
      <sheetData sheetId="9"/>
      <sheetData sheetId="10">
        <row r="38">
          <cell r="H38">
            <v>0</v>
          </cell>
          <cell r="I38">
            <v>0</v>
          </cell>
        </row>
        <row r="42">
          <cell r="K42" t="str">
            <v>Fixed</v>
          </cell>
        </row>
        <row r="43">
          <cell r="K43" t="str">
            <v>Fixed</v>
          </cell>
        </row>
      </sheetData>
      <sheetData sheetId="11"/>
      <sheetData sheetId="12"/>
      <sheetData sheetId="13"/>
      <sheetData sheetId="14"/>
      <sheetData sheetId="15"/>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Reports"/>
      <sheetName val="Timetable"/>
      <sheetName val="Tables"/>
      <sheetName val="Files"/>
      <sheetName val="Instructions"/>
      <sheetName val="Tasks"/>
      <sheetName val="Help"/>
      <sheetName val="Lines"/>
      <sheetName val="BudgetVersions"/>
      <sheetName val="PandRJan16"/>
      <sheetName val="SFJan16"/>
      <sheetName val="BlockAnalysis"/>
      <sheetName val="DraftBudget1617"/>
      <sheetName val="S251report"/>
      <sheetName val="Queries"/>
      <sheetName val="3YRBudgetS251"/>
      <sheetName val="3YRBudget"/>
      <sheetName val="HNtopupBudget"/>
      <sheetName val="Comments"/>
      <sheetName val="BudDetail"/>
      <sheetName val="Historical"/>
      <sheetName val="SchoolList"/>
      <sheetName val="SchoolOrg"/>
      <sheetName val="DSGReport"/>
      <sheetName val="Schoolfunding"/>
      <sheetName val="BudgetShare"/>
      <sheetName val="GrowthProj"/>
      <sheetName val="BudMon1516"/>
      <sheetName val="Costcentres"/>
      <sheetName val="S251"/>
      <sheetName val="GLcodes"/>
      <sheetName val="Growth"/>
      <sheetName val="SchoolGrowth"/>
      <sheetName val="5YearGrowth£"/>
      <sheetName val="GrowthFund1617"/>
      <sheetName val="GrowthFund1718"/>
      <sheetName val="GrowthFund1819"/>
      <sheetName val="GrowthFund1920"/>
      <sheetName val="GrowthFund2021"/>
      <sheetName val="Val's New School List"/>
      <sheetName val="All schools 2014-2018"/>
      <sheetName val="Schools"/>
      <sheetName val="HNRates"/>
      <sheetName val="DSG"/>
      <sheetName val="DSGDec"/>
      <sheetName val="Underspends"/>
      <sheetName val="USpends"/>
      <sheetName val="DSGProj"/>
      <sheetName val="Recoupment"/>
      <sheetName val="Post16"/>
      <sheetName val="Pupils"/>
      <sheetName val="PupilRecOct15"/>
      <sheetName val="OCT14Census"/>
      <sheetName val="Oct15Census"/>
      <sheetName val="AcadCensus2015"/>
      <sheetName val="PupilProjOld"/>
      <sheetName val="YGSummary"/>
      <sheetName val="YGProj"/>
      <sheetName val="PupilProj"/>
      <sheetName val="EFAPupils"/>
      <sheetName val="APT"/>
      <sheetName val="NEWISB"/>
      <sheetName val="Dedeleg"/>
      <sheetName val="APT171819"/>
      <sheetName val="Growthfund"/>
      <sheetName val="Growthdetail"/>
      <sheetName val="Post16Allocs"/>
      <sheetName val="APTPupils"/>
      <sheetName val="APTfullISB"/>
      <sheetName val="APTRates"/>
      <sheetName val="SBData"/>
      <sheetName val="HNPlacesNew"/>
      <sheetName val="HighNeedsPlaces"/>
      <sheetName val="HNPlaceList"/>
      <sheetName val="HNPlaceSummary"/>
      <sheetName val="BarnetHNRecoup"/>
      <sheetName val="SpecialPRUARP"/>
      <sheetName val="Topups"/>
      <sheetName val="BarnetEHCP"/>
      <sheetName val="BarnetARPs"/>
      <sheetName val="BarnetSpec"/>
      <sheetName val="IndOOBtopups"/>
      <sheetName val="SENServ"/>
      <sheetName val="SENCentral"/>
      <sheetName val="HNRegs"/>
      <sheetName val="HighNeedsRec"/>
      <sheetName val="HNCheck"/>
      <sheetName val="FEEE3"/>
      <sheetName val="FEEE3Projdata"/>
      <sheetName val="Under5s"/>
      <sheetName val="FamServ"/>
      <sheetName val="TwoYearOlds"/>
      <sheetName val="Central"/>
      <sheetName val="Other"/>
      <sheetName val="None"/>
      <sheetName val="Lines1516"/>
      <sheetName val="1516NEWISB"/>
      <sheetName val="1516Monitor"/>
      <sheetName val="Month8Mon"/>
      <sheetName val="Month7Mon"/>
      <sheetName val="Month6Mon"/>
      <sheetName val="Month4Mon"/>
      <sheetName val="LinesV1"/>
      <sheetName val="LinesV2"/>
      <sheetName val="LinesV3"/>
      <sheetName val="LinesV4"/>
      <sheetName val="LinesBudLoad"/>
      <sheetName val="BudLoad4Dec15"/>
    </sheetNames>
    <sheetDataSet>
      <sheetData sheetId="0">
        <row r="2">
          <cell r="B2" t="str">
            <v>BUDGET PREPARATION 2016/17 - Version 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ow r="13">
          <cell r="C13">
            <v>3026905</v>
          </cell>
        </row>
      </sheetData>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ow r="1">
          <cell r="I1">
            <v>1000000</v>
          </cell>
        </row>
      </sheetData>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 data"/>
      <sheetName val="TRANS Rec"/>
      <sheetName val="Free Entitlement"/>
      <sheetName val="Funding Report"/>
      <sheetName val="PVI Pupil Report"/>
      <sheetName val="School Pupil Report"/>
      <sheetName val="School OTRANS data"/>
      <sheetName val="PVI OTRANS data"/>
      <sheetName val="Sheet4"/>
      <sheetName val="Sheet3"/>
      <sheetName val="Sheet6"/>
      <sheetName val="PIVOT SUMAtrans"/>
      <sheetName val="Acad adj SUMA"/>
      <sheetName val="PIVOT SUMAtrans PVI"/>
      <sheetName val="Sheet7"/>
      <sheetName val="Payments"/>
      <sheetName val="AutAdv Pay.No Pay"/>
      <sheetName val="Payments due 4.9.14"/>
      <sheetName val="PVI budmon for Carol"/>
      <sheetName val="Balance Due"/>
      <sheetName val="Revised Payments 3.9.14"/>
      <sheetName val="AUT TRANS data"/>
      <sheetName val="Sheet9"/>
      <sheetName val="AUTA trans data"/>
      <sheetName val="BudMon 3.12.14"/>
      <sheetName val="Dec14 payment summary"/>
      <sheetName val="AutABalSprAdv calcs"/>
      <sheetName val="EY SPRA data"/>
      <sheetName val="EY SPR from FF Trans"/>
      <sheetName val="SPRAdata pivot"/>
      <sheetName val="EoY BUDMON"/>
      <sheetName val="trans"/>
      <sheetName val="data"/>
      <sheetName val="FTE Pupils"/>
      <sheetName val="Settings"/>
      <sheetName val="SUMAdata14PIVOT"/>
      <sheetName val="Dates"/>
      <sheetName val="CurrentAdjustments"/>
      <sheetName val="CurrentActualData"/>
      <sheetName val="AUTA14 CurrentActualData"/>
      <sheetName val="AUTAdata PIVOT"/>
      <sheetName val="Feb15 IDACI"/>
      <sheetName val="SUMA14 CurrentActualData"/>
      <sheetName val="SUMA14Adjustments"/>
      <sheetName val="SUMADV payments PVI"/>
      <sheetName val="SUMADV supp payments"/>
      <sheetName val="EY Projected"/>
      <sheetName val="1112 budget projections"/>
      <sheetName val="Sheet2"/>
      <sheetName val="macro"/>
      <sheetName val="Look-up table"/>
      <sheetName val="LSOA"/>
      <sheetName val="SUMADV 14.5.14 PAYMENTS"/>
      <sheetName val="SUMADV 19.5.14 PAYMENTS"/>
      <sheetName val="SUMADV 05.06.14 PAYMENTS"/>
      <sheetName val="Invoiced"/>
      <sheetName val="SUMABAL payments PVI"/>
      <sheetName val="SUMBAL 30.07.14 PAYMENTS"/>
      <sheetName val="SUMBAL 11.08.14 PAYMENTS"/>
      <sheetName val="AUTADV payments PVI"/>
      <sheetName val="AUTADV payments PVI supp"/>
      <sheetName val="AUTADV Journal"/>
      <sheetName val="AUTADVsupp 8.9.14"/>
      <sheetName val="AUTADV All summary"/>
      <sheetName val="AUTADV PVI supp 15.9.14"/>
      <sheetName val="AUTA.SPR payments"/>
      <sheetName val="AUTA.SPR journal"/>
      <sheetName val="AUTA.SPR payments supp"/>
      <sheetName val="AUTA.SPR payments supp (2)"/>
      <sheetName val="AUTA.SPR payments supp (3)"/>
      <sheetName val="AUTA.SPR payments supp (4)"/>
      <sheetName val="AUTAAdjustments"/>
      <sheetName val="FY Payments line items"/>
      <sheetName val="FY Payments summary"/>
      <sheetName val="FY payment rec"/>
      <sheetName val="SPRABAL PVIs"/>
      <sheetName val="SPRABAL JNL"/>
      <sheetName val="2014-15 SPRABAL 19.3.2015 @ 15"/>
    </sheetNames>
    <sheetDataSet>
      <sheetData sheetId="0"/>
      <sheetData sheetId="1"/>
      <sheetData sheetId="2">
        <row r="19">
          <cell r="G19" t="str">
            <v>Wingfield Children's Centre</v>
          </cell>
        </row>
        <row r="22">
          <cell r="I22">
            <v>11388</v>
          </cell>
        </row>
      </sheetData>
      <sheetData sheetId="3"/>
      <sheetData sheetId="4">
        <row r="8">
          <cell r="C8" t="str">
            <v>Wingfield Children's Centre</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B"/>
      <sheetName val="P16FY13-14"/>
      <sheetName val="DSGAdditions"/>
      <sheetName val="SBIncome"/>
      <sheetName val="DSG1314EFA"/>
      <sheetName val="Baselines"/>
      <sheetName val="CBDSGV4"/>
      <sheetName val="HNEFA"/>
      <sheetName val="AcadRecoup"/>
    </sheetNames>
    <sheetDataSet>
      <sheetData sheetId="0"/>
      <sheetData sheetId="1"/>
      <sheetData sheetId="2">
        <row r="21">
          <cell r="E21">
            <v>4.1305800000000001</v>
          </cell>
        </row>
      </sheetData>
      <sheetData sheetId="3"/>
      <sheetData sheetId="4">
        <row r="5">
          <cell r="D5">
            <v>210.79811688000001</v>
          </cell>
        </row>
      </sheetData>
      <sheetData sheetId="5"/>
      <sheetData sheetId="6">
        <row r="6">
          <cell r="C6">
            <v>210798116.88</v>
          </cell>
        </row>
      </sheetData>
      <sheetData sheetId="7"/>
      <sheetData sheetId="8"/>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oose"/>
      <sheetName val="News"/>
      <sheetName val="Home"/>
      <sheetName val="BudgetShare"/>
      <sheetName val="Payments"/>
      <sheetName val="Pupils"/>
      <sheetName val="CFR"/>
      <sheetName val="HighNeeds"/>
      <sheetName val="EHCPtopup"/>
      <sheetName val="ARPtopup"/>
      <sheetName val="Specialtopup"/>
      <sheetName val="PRUTopups"/>
      <sheetName val="HNRates"/>
      <sheetName val="EarlyYears"/>
      <sheetName val="SixthForm"/>
      <sheetName val="PupilPremium"/>
      <sheetName val="Grants"/>
      <sheetName val="Growth"/>
      <sheetName val="MFG"/>
      <sheetName val="NotionalSEN"/>
      <sheetName val="Compare"/>
      <sheetName val="BarnetReport"/>
      <sheetName val="NicoleAdj"/>
      <sheetName val="NicoleAprilBCD"/>
      <sheetName val="NicoleBCD"/>
      <sheetName val="NicoleAll"/>
      <sheetName val="RunCost"/>
      <sheetName val="BudMon"/>
      <sheetName val="EYData"/>
      <sheetName val="NEWISB"/>
      <sheetName val="AUTTOPUPS"/>
      <sheetName val="AutTopupData"/>
      <sheetName val="Month8"/>
      <sheetName val="Rates"/>
      <sheetName val="Schools"/>
      <sheetName val="1415Funding"/>
      <sheetName val="OCT14Census"/>
      <sheetName val="Schooldata"/>
      <sheetName val="CostCentres"/>
      <sheetName val="Exclusions"/>
      <sheetName val="PPJuly2"/>
      <sheetName val="PPFSM6July1"/>
      <sheetName val="HNPlaces"/>
      <sheetName val="HNPUPILS"/>
      <sheetName val="PRUCENSUS"/>
      <sheetName val="BulgeProt"/>
      <sheetName val="UIFSM"/>
      <sheetName val="UIFSMdata"/>
      <sheetName val="NNDRfromR&amp;B"/>
      <sheetName val="TRANSeoy15"/>
      <sheetName val="Autopivot"/>
      <sheetName val="Autopay1"/>
      <sheetName val="Autopay2"/>
      <sheetName val="Autopay3"/>
      <sheetName val="Autopay4"/>
      <sheetName val="DFCfinal"/>
      <sheetName val="SummerLAC"/>
      <sheetName val="UIFSMAdj"/>
      <sheetName val="UIFSMJul"/>
      <sheetName val="EHCP+ARPJuly"/>
      <sheetName val="SpecJuly"/>
      <sheetName val="POST16Allocs"/>
      <sheetName val="EY SUMA adj"/>
      <sheetName val="EY SUMAdata"/>
      <sheetName val="EY BUDMON Jul15"/>
      <sheetName val="Recoup"/>
      <sheetName val="NNDROct"/>
      <sheetName val="SummerSchools"/>
      <sheetName val="MP"/>
      <sheetName val="PEGrant1516"/>
      <sheetName val="RBaseline"/>
      <sheetName val="EYAutAct"/>
      <sheetName val="TRANS"/>
    </sheetNames>
    <sheetDataSet>
      <sheetData sheetId="0"/>
      <sheetData sheetId="1"/>
      <sheetData sheetId="2">
        <row r="5">
          <cell r="F5">
            <v>3023317</v>
          </cell>
        </row>
      </sheetData>
      <sheetData sheetId="3"/>
      <sheetData sheetId="4"/>
      <sheetData sheetId="5"/>
      <sheetData sheetId="6">
        <row r="14">
          <cell r="AD14" t="str">
            <v>Version 7.0</v>
          </cell>
        </row>
      </sheetData>
      <sheetData sheetId="7"/>
      <sheetData sheetId="8"/>
      <sheetData sheetId="9"/>
      <sheetData sheetId="10"/>
      <sheetData sheetId="11"/>
      <sheetData sheetId="12"/>
      <sheetData sheetId="13">
        <row r="19">
          <cell r="AA19" t="str">
            <v>Yes</v>
          </cell>
        </row>
      </sheetData>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Cover"/>
      <sheetName val="Schools Block Data"/>
      <sheetName val="13-14 submitted Baselines"/>
      <sheetName val="Inputs &amp; Adjustments"/>
      <sheetName val="Local Factors"/>
      <sheetName val="Adjusted Factors"/>
      <sheetName val="13-14 final baselines"/>
      <sheetName val="Commentary"/>
      <sheetName val="Proforma"/>
      <sheetName val="De Delegation"/>
      <sheetName val="New ISB"/>
      <sheetName val="School level SB"/>
      <sheetName val="Recoupment"/>
      <sheetName val="Validation sheet"/>
      <sheetName val="15-16 submitted baselines"/>
      <sheetName val="15-16 submitted HN places"/>
      <sheetName val="15-16 final baselines"/>
      <sheetName val="NNDR @ 10.8.15"/>
      <sheetName val="SplitSite @ 10.8.15"/>
    </sheetNames>
    <sheetDataSet>
      <sheetData sheetId="0" refreshError="1"/>
      <sheetData sheetId="1" refreshError="1"/>
      <sheetData sheetId="2" refreshError="1"/>
      <sheetData sheetId="3" refreshError="1"/>
      <sheetData sheetId="4" refreshError="1">
        <row r="6">
          <cell r="BN6" t="str">
            <v>School closed prior to 1 April 2014</v>
          </cell>
        </row>
        <row r="7">
          <cell r="BN7" t="str">
            <v>New School opening prior to 1 April 2014</v>
          </cell>
        </row>
        <row r="8">
          <cell r="BN8" t="str">
            <v>New School opening after 1 April 2014</v>
          </cell>
        </row>
        <row r="9">
          <cell r="BN9" t="str">
            <v>Amalgamation of schools by 1 April 2014</v>
          </cell>
        </row>
        <row r="10">
          <cell r="BN10" t="str">
            <v>Change in pupil numbers/factors</v>
          </cell>
        </row>
        <row r="11">
          <cell r="BN11" t="str">
            <v>Conversion to academy status prior to 1 January 2014</v>
          </cell>
        </row>
        <row r="12">
          <cell r="BN12" t="str">
            <v>Basic Needs Academy</v>
          </cell>
        </row>
        <row r="13">
          <cell r="BN13" t="str">
            <v>Post-16 institution with Sixth Form Funding From DSG</v>
          </cell>
        </row>
        <row r="14">
          <cell r="BN14" t="str">
            <v>Other</v>
          </cell>
        </row>
      </sheetData>
      <sheetData sheetId="5" refreshError="1">
        <row r="5">
          <cell r="AA5">
            <v>0</v>
          </cell>
        </row>
      </sheetData>
      <sheetData sheetId="6">
        <row r="6">
          <cell r="D6">
            <v>3022002</v>
          </cell>
        </row>
      </sheetData>
      <sheetData sheetId="7" refreshError="1"/>
      <sheetData sheetId="8" refreshError="1"/>
      <sheetData sheetId="9" refreshError="1">
        <row r="9">
          <cell r="E9" t="str">
            <v>No</v>
          </cell>
        </row>
        <row r="11">
          <cell r="E11">
            <v>3338.75</v>
          </cell>
          <cell r="L11">
            <v>4.4999999999999998E-2</v>
          </cell>
        </row>
        <row r="12">
          <cell r="E12">
            <v>4785.8599999999997</v>
          </cell>
          <cell r="L12">
            <v>4.4999999999999998E-2</v>
          </cell>
        </row>
        <row r="13">
          <cell r="E13">
            <v>4785.8599999999997</v>
          </cell>
          <cell r="L13">
            <v>4.4999999999999998E-2</v>
          </cell>
        </row>
        <row r="15">
          <cell r="D15" t="str">
            <v>FSM6 % Primary</v>
          </cell>
          <cell r="E15">
            <v>1383.56</v>
          </cell>
          <cell r="L15">
            <v>0.2</v>
          </cell>
        </row>
        <row r="16">
          <cell r="D16" t="str">
            <v>FSM6 % Secondary</v>
          </cell>
          <cell r="F16">
            <v>1375.32</v>
          </cell>
          <cell r="M16">
            <v>0.2</v>
          </cell>
        </row>
        <row r="17">
          <cell r="E17">
            <v>0</v>
          </cell>
          <cell r="F17">
            <v>0</v>
          </cell>
          <cell r="L17">
            <v>0</v>
          </cell>
          <cell r="M17">
            <v>0</v>
          </cell>
        </row>
        <row r="18">
          <cell r="E18">
            <v>0</v>
          </cell>
          <cell r="F18">
            <v>0</v>
          </cell>
          <cell r="L18">
            <v>0</v>
          </cell>
          <cell r="M18">
            <v>0</v>
          </cell>
        </row>
        <row r="19">
          <cell r="E19">
            <v>0</v>
          </cell>
          <cell r="F19">
            <v>0</v>
          </cell>
          <cell r="L19">
            <v>0</v>
          </cell>
          <cell r="M19">
            <v>0</v>
          </cell>
        </row>
        <row r="20">
          <cell r="E20">
            <v>215</v>
          </cell>
          <cell r="F20">
            <v>247</v>
          </cell>
          <cell r="L20">
            <v>0.2</v>
          </cell>
          <cell r="M20">
            <v>0.2</v>
          </cell>
        </row>
        <row r="21">
          <cell r="E21">
            <v>717</v>
          </cell>
          <cell r="F21">
            <v>819</v>
          </cell>
          <cell r="L21">
            <v>0.2</v>
          </cell>
          <cell r="M21">
            <v>0.2</v>
          </cell>
        </row>
        <row r="22">
          <cell r="E22">
            <v>4205</v>
          </cell>
          <cell r="F22">
            <v>2917</v>
          </cell>
          <cell r="L22">
            <v>0.2</v>
          </cell>
          <cell r="M22">
            <v>0.2</v>
          </cell>
        </row>
        <row r="24">
          <cell r="E24">
            <v>0</v>
          </cell>
          <cell r="L24">
            <v>0</v>
          </cell>
        </row>
        <row r="25">
          <cell r="D25" t="str">
            <v>EAL 2 Primary</v>
          </cell>
          <cell r="E25">
            <v>530</v>
          </cell>
          <cell r="L25">
            <v>1</v>
          </cell>
        </row>
        <row r="26">
          <cell r="D26" t="str">
            <v>EAL 2 Secondary</v>
          </cell>
          <cell r="F26">
            <v>1378</v>
          </cell>
          <cell r="M26">
            <v>1</v>
          </cell>
        </row>
        <row r="27">
          <cell r="E27">
            <v>422.9</v>
          </cell>
          <cell r="F27">
            <v>618.53</v>
          </cell>
          <cell r="L27">
            <v>1</v>
          </cell>
          <cell r="M27">
            <v>1</v>
          </cell>
        </row>
        <row r="29">
          <cell r="L29">
            <v>0</v>
          </cell>
        </row>
        <row r="30">
          <cell r="D30" t="str">
            <v>N/A</v>
          </cell>
        </row>
        <row r="31">
          <cell r="F31">
            <v>0</v>
          </cell>
          <cell r="M31">
            <v>0</v>
          </cell>
        </row>
        <row r="37">
          <cell r="F37">
            <v>122000</v>
          </cell>
          <cell r="H37">
            <v>122000</v>
          </cell>
          <cell r="L37">
            <v>0</v>
          </cell>
          <cell r="M37">
            <v>0</v>
          </cell>
        </row>
        <row r="38">
          <cell r="F38">
            <v>0</v>
          </cell>
          <cell r="H38">
            <v>0</v>
          </cell>
          <cell r="L38">
            <v>0</v>
          </cell>
          <cell r="M38">
            <v>0</v>
          </cell>
        </row>
        <row r="40">
          <cell r="K40" t="str">
            <v>Fixed</v>
          </cell>
        </row>
        <row r="41">
          <cell r="K41" t="str">
            <v>Fixed</v>
          </cell>
        </row>
        <row r="44">
          <cell r="L44">
            <v>0</v>
          </cell>
        </row>
        <row r="45">
          <cell r="L45">
            <v>0</v>
          </cell>
        </row>
        <row r="46">
          <cell r="L46">
            <v>0</v>
          </cell>
        </row>
        <row r="47">
          <cell r="L47">
            <v>0</v>
          </cell>
        </row>
        <row r="51">
          <cell r="L51">
            <v>0</v>
          </cell>
        </row>
        <row r="52">
          <cell r="L52">
            <v>0</v>
          </cell>
        </row>
        <row r="53">
          <cell r="L53">
            <v>0</v>
          </cell>
        </row>
        <row r="54">
          <cell r="L54">
            <v>0</v>
          </cell>
        </row>
        <row r="55">
          <cell r="L55">
            <v>0</v>
          </cell>
        </row>
        <row r="60">
          <cell r="J60" t="str">
            <v>Yes</v>
          </cell>
        </row>
        <row r="61">
          <cell r="D61">
            <v>0.01</v>
          </cell>
          <cell r="G61">
            <v>1</v>
          </cell>
        </row>
      </sheetData>
      <sheetData sheetId="10" refreshError="1">
        <row r="8">
          <cell r="V8">
            <v>6.32</v>
          </cell>
        </row>
        <row r="9">
          <cell r="W9">
            <v>2.0299999999999998</v>
          </cell>
        </row>
        <row r="10">
          <cell r="V10">
            <v>9.5500000000000007</v>
          </cell>
        </row>
        <row r="11">
          <cell r="W11">
            <v>16.34</v>
          </cell>
        </row>
        <row r="12">
          <cell r="V12">
            <v>0</v>
          </cell>
          <cell r="W12">
            <v>0</v>
          </cell>
        </row>
        <row r="13">
          <cell r="V13">
            <v>0</v>
          </cell>
          <cell r="W13">
            <v>0</v>
          </cell>
        </row>
        <row r="14">
          <cell r="V14">
            <v>0</v>
          </cell>
          <cell r="W14">
            <v>0</v>
          </cell>
        </row>
        <row r="15">
          <cell r="V15">
            <v>0</v>
          </cell>
          <cell r="W15">
            <v>0</v>
          </cell>
        </row>
        <row r="16">
          <cell r="V16">
            <v>0</v>
          </cell>
          <cell r="W16">
            <v>0</v>
          </cell>
        </row>
        <row r="17">
          <cell r="V17">
            <v>0</v>
          </cell>
          <cell r="W17">
            <v>0</v>
          </cell>
        </row>
        <row r="18">
          <cell r="V18">
            <v>0</v>
          </cell>
          <cell r="W18">
            <v>0</v>
          </cell>
        </row>
        <row r="19">
          <cell r="V19">
            <v>0</v>
          </cell>
        </row>
        <row r="20">
          <cell r="W20">
            <v>0</v>
          </cell>
        </row>
        <row r="21">
          <cell r="V21">
            <v>0</v>
          </cell>
        </row>
        <row r="22">
          <cell r="W22">
            <v>0</v>
          </cell>
        </row>
        <row r="23">
          <cell r="V23">
            <v>0</v>
          </cell>
          <cell r="W23">
            <v>0</v>
          </cell>
        </row>
        <row r="24">
          <cell r="V24">
            <v>0</v>
          </cell>
          <cell r="W24">
            <v>0</v>
          </cell>
        </row>
        <row r="26">
          <cell r="V26">
            <v>0</v>
          </cell>
          <cell r="W26">
            <v>0</v>
          </cell>
        </row>
      </sheetData>
      <sheetData sheetId="11" refreshError="1">
        <row r="5">
          <cell r="AC5">
            <v>13196333.333333332</v>
          </cell>
          <cell r="AD5">
            <v>0</v>
          </cell>
          <cell r="AE5">
            <v>0</v>
          </cell>
          <cell r="AF5">
            <v>428676.75666666665</v>
          </cell>
          <cell r="AG5">
            <v>1071797.2232943838</v>
          </cell>
          <cell r="AH5">
            <v>0</v>
          </cell>
          <cell r="AI5">
            <v>0</v>
          </cell>
          <cell r="AJ5">
            <v>103700</v>
          </cell>
          <cell r="AK5">
            <v>0</v>
          </cell>
          <cell r="AL5">
            <v>0</v>
          </cell>
          <cell r="AM5">
            <v>0</v>
          </cell>
          <cell r="AN5">
            <v>0</v>
          </cell>
          <cell r="AO5">
            <v>0</v>
          </cell>
          <cell r="AS5">
            <v>16685182.240850687</v>
          </cell>
          <cell r="AU5">
            <v>121852713.94136651</v>
          </cell>
          <cell r="AV5">
            <v>87988459.309157908</v>
          </cell>
          <cell r="BB5">
            <v>368594.53195451829</v>
          </cell>
        </row>
        <row r="6">
          <cell r="C6">
            <v>3022002</v>
          </cell>
        </row>
        <row r="7">
          <cell r="C7">
            <v>3022003</v>
          </cell>
        </row>
        <row r="8">
          <cell r="C8">
            <v>3022007</v>
          </cell>
        </row>
        <row r="9">
          <cell r="C9">
            <v>3022008</v>
          </cell>
        </row>
        <row r="10">
          <cell r="C10">
            <v>3022009</v>
          </cell>
        </row>
        <row r="11">
          <cell r="C11">
            <v>3022010</v>
          </cell>
        </row>
        <row r="12">
          <cell r="C12">
            <v>3022011</v>
          </cell>
        </row>
        <row r="13">
          <cell r="C13">
            <v>3022014</v>
          </cell>
        </row>
        <row r="14">
          <cell r="C14">
            <v>3022015</v>
          </cell>
        </row>
        <row r="15">
          <cell r="C15">
            <v>3022016</v>
          </cell>
        </row>
        <row r="16">
          <cell r="C16">
            <v>3022017</v>
          </cell>
        </row>
        <row r="17">
          <cell r="C17">
            <v>3022019</v>
          </cell>
        </row>
        <row r="18">
          <cell r="C18">
            <v>3022021</v>
          </cell>
        </row>
        <row r="19">
          <cell r="C19">
            <v>3022022</v>
          </cell>
        </row>
        <row r="20">
          <cell r="C20">
            <v>3022023</v>
          </cell>
        </row>
        <row r="21">
          <cell r="C21">
            <v>3022024</v>
          </cell>
        </row>
        <row r="22">
          <cell r="C22">
            <v>3022025</v>
          </cell>
        </row>
        <row r="23">
          <cell r="C23">
            <v>3022026</v>
          </cell>
        </row>
        <row r="24">
          <cell r="C24">
            <v>3022027</v>
          </cell>
        </row>
        <row r="25">
          <cell r="C25">
            <v>3022028</v>
          </cell>
        </row>
        <row r="26">
          <cell r="C26">
            <v>3022029</v>
          </cell>
        </row>
        <row r="27">
          <cell r="C27">
            <v>3022031</v>
          </cell>
        </row>
        <row r="28">
          <cell r="C28">
            <v>3022032</v>
          </cell>
        </row>
        <row r="29">
          <cell r="C29">
            <v>3022036</v>
          </cell>
        </row>
        <row r="30">
          <cell r="C30">
            <v>3022037</v>
          </cell>
        </row>
        <row r="31">
          <cell r="C31">
            <v>3022041</v>
          </cell>
        </row>
        <row r="32">
          <cell r="C32">
            <v>3022042</v>
          </cell>
        </row>
        <row r="33">
          <cell r="C33">
            <v>3022043</v>
          </cell>
        </row>
        <row r="34">
          <cell r="C34">
            <v>3022044</v>
          </cell>
        </row>
        <row r="35">
          <cell r="C35">
            <v>3022045</v>
          </cell>
        </row>
        <row r="36">
          <cell r="C36">
            <v>3022052</v>
          </cell>
        </row>
        <row r="37">
          <cell r="C37">
            <v>3022054</v>
          </cell>
        </row>
        <row r="38">
          <cell r="C38">
            <v>3022055</v>
          </cell>
        </row>
        <row r="39">
          <cell r="C39">
            <v>3022056</v>
          </cell>
        </row>
        <row r="40">
          <cell r="C40">
            <v>3022057</v>
          </cell>
        </row>
        <row r="41">
          <cell r="C41">
            <v>3022060</v>
          </cell>
        </row>
        <row r="42">
          <cell r="C42">
            <v>3022067</v>
          </cell>
        </row>
        <row r="43">
          <cell r="C43">
            <v>3022070</v>
          </cell>
        </row>
        <row r="44">
          <cell r="C44">
            <v>3022071</v>
          </cell>
        </row>
        <row r="45">
          <cell r="C45">
            <v>3022072</v>
          </cell>
        </row>
        <row r="46">
          <cell r="C46">
            <v>3022073</v>
          </cell>
        </row>
        <row r="47">
          <cell r="C47">
            <v>3022076</v>
          </cell>
        </row>
        <row r="48">
          <cell r="C48">
            <v>3022077</v>
          </cell>
        </row>
        <row r="49">
          <cell r="C49">
            <v>3022078</v>
          </cell>
        </row>
        <row r="50">
          <cell r="C50">
            <v>3022079</v>
          </cell>
        </row>
        <row r="51">
          <cell r="C51">
            <v>3023300</v>
          </cell>
        </row>
        <row r="52">
          <cell r="C52">
            <v>3023302</v>
          </cell>
        </row>
        <row r="53">
          <cell r="C53">
            <v>3023304</v>
          </cell>
        </row>
        <row r="54">
          <cell r="C54">
            <v>3023305</v>
          </cell>
        </row>
        <row r="55">
          <cell r="C55">
            <v>3023307</v>
          </cell>
        </row>
        <row r="56">
          <cell r="C56">
            <v>3023309</v>
          </cell>
        </row>
        <row r="57">
          <cell r="C57">
            <v>3023311</v>
          </cell>
        </row>
        <row r="58">
          <cell r="C58">
            <v>3023312</v>
          </cell>
        </row>
        <row r="59">
          <cell r="C59">
            <v>3023313</v>
          </cell>
        </row>
        <row r="60">
          <cell r="C60">
            <v>3023314</v>
          </cell>
        </row>
        <row r="61">
          <cell r="C61">
            <v>3023315</v>
          </cell>
        </row>
        <row r="62">
          <cell r="C62">
            <v>3023316</v>
          </cell>
        </row>
        <row r="63">
          <cell r="C63">
            <v>3023317</v>
          </cell>
        </row>
        <row r="64">
          <cell r="C64">
            <v>3023500</v>
          </cell>
        </row>
        <row r="65">
          <cell r="C65">
            <v>3023501</v>
          </cell>
        </row>
        <row r="66">
          <cell r="C66">
            <v>3023502</v>
          </cell>
        </row>
        <row r="67">
          <cell r="C67">
            <v>3023504</v>
          </cell>
        </row>
        <row r="68">
          <cell r="C68">
            <v>3023506</v>
          </cell>
        </row>
        <row r="69">
          <cell r="C69">
            <v>3023507</v>
          </cell>
        </row>
        <row r="70">
          <cell r="C70">
            <v>3023510</v>
          </cell>
        </row>
        <row r="71">
          <cell r="C71">
            <v>3023511</v>
          </cell>
        </row>
        <row r="72">
          <cell r="C72">
            <v>3023512</v>
          </cell>
        </row>
        <row r="73">
          <cell r="C73">
            <v>3023513</v>
          </cell>
        </row>
        <row r="74">
          <cell r="C74">
            <v>3023514</v>
          </cell>
        </row>
        <row r="75">
          <cell r="C75">
            <v>3023516</v>
          </cell>
        </row>
        <row r="76">
          <cell r="C76">
            <v>3023518</v>
          </cell>
        </row>
        <row r="77">
          <cell r="C77">
            <v>3023520</v>
          </cell>
        </row>
        <row r="78">
          <cell r="C78">
            <v>3023521</v>
          </cell>
        </row>
        <row r="79">
          <cell r="C79">
            <v>3023522</v>
          </cell>
        </row>
        <row r="80">
          <cell r="C80">
            <v>3023523</v>
          </cell>
        </row>
        <row r="81">
          <cell r="C81">
            <v>3023524</v>
          </cell>
        </row>
        <row r="82">
          <cell r="C82">
            <v>3025200</v>
          </cell>
        </row>
        <row r="83">
          <cell r="C83">
            <v>3025201</v>
          </cell>
        </row>
        <row r="84">
          <cell r="C84">
            <v>3025948</v>
          </cell>
        </row>
        <row r="85">
          <cell r="C85">
            <v>3025949</v>
          </cell>
        </row>
        <row r="86">
          <cell r="C86">
            <v>3024003</v>
          </cell>
        </row>
        <row r="87">
          <cell r="C87">
            <v>3025403</v>
          </cell>
        </row>
        <row r="88">
          <cell r="C88">
            <v>3025404</v>
          </cell>
        </row>
        <row r="89">
          <cell r="C89">
            <v>3025405</v>
          </cell>
        </row>
        <row r="90">
          <cell r="C90">
            <v>3025407</v>
          </cell>
        </row>
        <row r="91">
          <cell r="C91">
            <v>3025408</v>
          </cell>
        </row>
        <row r="92">
          <cell r="C92">
            <v>3025427</v>
          </cell>
        </row>
        <row r="93">
          <cell r="C93">
            <v>3022018</v>
          </cell>
        </row>
        <row r="94">
          <cell r="C94">
            <v>3022030</v>
          </cell>
        </row>
        <row r="95">
          <cell r="C95">
            <v>3022038</v>
          </cell>
        </row>
        <row r="96">
          <cell r="C96">
            <v>3022047</v>
          </cell>
        </row>
        <row r="97">
          <cell r="C97">
            <v>3023515</v>
          </cell>
        </row>
        <row r="98">
          <cell r="C98">
            <v>3023519</v>
          </cell>
        </row>
        <row r="99">
          <cell r="C99">
            <v>3024009</v>
          </cell>
        </row>
        <row r="100">
          <cell r="C100">
            <v>3024012</v>
          </cell>
        </row>
        <row r="101">
          <cell r="C101">
            <v>3024208</v>
          </cell>
        </row>
        <row r="102">
          <cell r="C102">
            <v>3024210</v>
          </cell>
        </row>
        <row r="103">
          <cell r="C103">
            <v>3024211</v>
          </cell>
        </row>
        <row r="104">
          <cell r="C104">
            <v>3024212</v>
          </cell>
        </row>
        <row r="105">
          <cell r="C105">
            <v>3024215</v>
          </cell>
        </row>
        <row r="106">
          <cell r="C106">
            <v>3024752</v>
          </cell>
        </row>
        <row r="107">
          <cell r="C107">
            <v>3025400</v>
          </cell>
        </row>
        <row r="108">
          <cell r="C108">
            <v>3025401</v>
          </cell>
        </row>
        <row r="109">
          <cell r="C109">
            <v>3025402</v>
          </cell>
        </row>
        <row r="110">
          <cell r="C110">
            <v>3025406</v>
          </cell>
        </row>
        <row r="111">
          <cell r="C111">
            <v>3025409</v>
          </cell>
        </row>
        <row r="112">
          <cell r="C112">
            <v>3029998</v>
          </cell>
        </row>
        <row r="113">
          <cell r="C113">
            <v>3029999</v>
          </cell>
        </row>
        <row r="114">
          <cell r="C114">
            <v>3023509</v>
          </cell>
        </row>
        <row r="115">
          <cell r="C115" t="str">
            <v/>
          </cell>
        </row>
        <row r="116">
          <cell r="C116" t="str">
            <v/>
          </cell>
        </row>
        <row r="117">
          <cell r="C117" t="str">
            <v/>
          </cell>
        </row>
        <row r="118">
          <cell r="C118" t="str">
            <v/>
          </cell>
        </row>
        <row r="119">
          <cell r="C119" t="str">
            <v/>
          </cell>
        </row>
        <row r="120">
          <cell r="C120" t="str">
            <v/>
          </cell>
        </row>
        <row r="121">
          <cell r="C121" t="str">
            <v/>
          </cell>
        </row>
        <row r="122">
          <cell r="C122" t="str">
            <v/>
          </cell>
        </row>
        <row r="123">
          <cell r="C123" t="str">
            <v/>
          </cell>
        </row>
        <row r="124">
          <cell r="C124" t="str">
            <v/>
          </cell>
        </row>
        <row r="125">
          <cell r="C125" t="str">
            <v/>
          </cell>
        </row>
        <row r="126">
          <cell r="C126" t="str">
            <v/>
          </cell>
        </row>
        <row r="127">
          <cell r="C127" t="str">
            <v/>
          </cell>
        </row>
        <row r="128">
          <cell r="C128" t="str">
            <v/>
          </cell>
        </row>
        <row r="129">
          <cell r="C129" t="str">
            <v/>
          </cell>
        </row>
        <row r="130">
          <cell r="C130" t="str">
            <v/>
          </cell>
        </row>
        <row r="131">
          <cell r="C131" t="str">
            <v/>
          </cell>
        </row>
        <row r="132">
          <cell r="C132" t="str">
            <v/>
          </cell>
        </row>
        <row r="133">
          <cell r="C133" t="str">
            <v/>
          </cell>
        </row>
        <row r="134">
          <cell r="C134" t="str">
            <v/>
          </cell>
        </row>
        <row r="135">
          <cell r="C135" t="str">
            <v/>
          </cell>
        </row>
        <row r="136">
          <cell r="C136" t="str">
            <v/>
          </cell>
        </row>
        <row r="137">
          <cell r="C137" t="str">
            <v/>
          </cell>
        </row>
        <row r="138">
          <cell r="C138" t="str">
            <v/>
          </cell>
        </row>
        <row r="139">
          <cell r="C139" t="str">
            <v/>
          </cell>
        </row>
        <row r="140">
          <cell r="C140" t="str">
            <v/>
          </cell>
        </row>
        <row r="141">
          <cell r="C141" t="str">
            <v/>
          </cell>
        </row>
        <row r="142">
          <cell r="C142" t="str">
            <v/>
          </cell>
        </row>
        <row r="143">
          <cell r="C143" t="str">
            <v/>
          </cell>
        </row>
        <row r="144">
          <cell r="C144" t="str">
            <v/>
          </cell>
        </row>
        <row r="145">
          <cell r="C145" t="str">
            <v/>
          </cell>
        </row>
        <row r="146">
          <cell r="C146" t="str">
            <v/>
          </cell>
        </row>
        <row r="147">
          <cell r="C147" t="str">
            <v/>
          </cell>
        </row>
        <row r="148">
          <cell r="C148" t="str">
            <v/>
          </cell>
        </row>
        <row r="149">
          <cell r="C149" t="str">
            <v/>
          </cell>
        </row>
        <row r="150">
          <cell r="C150" t="str">
            <v/>
          </cell>
        </row>
        <row r="151">
          <cell r="C151" t="str">
            <v/>
          </cell>
        </row>
        <row r="152">
          <cell r="C152" t="str">
            <v/>
          </cell>
        </row>
        <row r="153">
          <cell r="C153" t="str">
            <v/>
          </cell>
        </row>
        <row r="154">
          <cell r="C154" t="str">
            <v/>
          </cell>
        </row>
        <row r="155">
          <cell r="C155" t="str">
            <v/>
          </cell>
        </row>
        <row r="156">
          <cell r="C156" t="str">
            <v/>
          </cell>
        </row>
        <row r="157">
          <cell r="C157" t="str">
            <v/>
          </cell>
        </row>
        <row r="158">
          <cell r="C158" t="str">
            <v/>
          </cell>
        </row>
        <row r="159">
          <cell r="C159" t="str">
            <v/>
          </cell>
        </row>
        <row r="160">
          <cell r="C160" t="str">
            <v/>
          </cell>
        </row>
        <row r="161">
          <cell r="C161" t="str">
            <v/>
          </cell>
        </row>
        <row r="162">
          <cell r="C162" t="str">
            <v/>
          </cell>
        </row>
        <row r="163">
          <cell r="C163" t="str">
            <v/>
          </cell>
        </row>
        <row r="164">
          <cell r="C164" t="str">
            <v/>
          </cell>
        </row>
        <row r="165">
          <cell r="C165" t="str">
            <v/>
          </cell>
        </row>
        <row r="166">
          <cell r="C166" t="str">
            <v/>
          </cell>
        </row>
        <row r="167">
          <cell r="C167" t="str">
            <v/>
          </cell>
        </row>
        <row r="168">
          <cell r="C168" t="str">
            <v/>
          </cell>
        </row>
        <row r="169">
          <cell r="C169" t="str">
            <v/>
          </cell>
        </row>
        <row r="170">
          <cell r="C170" t="str">
            <v/>
          </cell>
        </row>
        <row r="171">
          <cell r="C171" t="str">
            <v/>
          </cell>
        </row>
        <row r="172">
          <cell r="C172" t="str">
            <v/>
          </cell>
        </row>
        <row r="173">
          <cell r="C173" t="str">
            <v/>
          </cell>
        </row>
        <row r="174">
          <cell r="C174" t="str">
            <v/>
          </cell>
        </row>
        <row r="175">
          <cell r="C175" t="str">
            <v/>
          </cell>
        </row>
        <row r="176">
          <cell r="C176" t="str">
            <v/>
          </cell>
        </row>
        <row r="177">
          <cell r="C177" t="str">
            <v/>
          </cell>
        </row>
        <row r="178">
          <cell r="C178" t="str">
            <v/>
          </cell>
        </row>
        <row r="179">
          <cell r="C179" t="str">
            <v/>
          </cell>
        </row>
        <row r="180">
          <cell r="C180" t="str">
            <v/>
          </cell>
        </row>
        <row r="181">
          <cell r="C181" t="str">
            <v/>
          </cell>
        </row>
        <row r="182">
          <cell r="C182" t="str">
            <v/>
          </cell>
        </row>
        <row r="183">
          <cell r="C183" t="str">
            <v/>
          </cell>
        </row>
        <row r="184">
          <cell r="C184" t="str">
            <v/>
          </cell>
        </row>
        <row r="185">
          <cell r="C185" t="str">
            <v/>
          </cell>
        </row>
        <row r="186">
          <cell r="C186" t="str">
            <v/>
          </cell>
        </row>
        <row r="187">
          <cell r="C187" t="str">
            <v/>
          </cell>
        </row>
        <row r="188">
          <cell r="C188" t="str">
            <v/>
          </cell>
        </row>
        <row r="189">
          <cell r="C189" t="str">
            <v/>
          </cell>
        </row>
        <row r="190">
          <cell r="C190" t="str">
            <v/>
          </cell>
        </row>
        <row r="191">
          <cell r="C191" t="str">
            <v/>
          </cell>
        </row>
        <row r="192">
          <cell r="C192" t="str">
            <v/>
          </cell>
        </row>
        <row r="193">
          <cell r="C193" t="str">
            <v/>
          </cell>
        </row>
        <row r="194">
          <cell r="C194" t="str">
            <v/>
          </cell>
        </row>
        <row r="195">
          <cell r="C195" t="str">
            <v/>
          </cell>
        </row>
        <row r="196">
          <cell r="C196" t="str">
            <v/>
          </cell>
        </row>
        <row r="197">
          <cell r="C197" t="str">
            <v/>
          </cell>
        </row>
        <row r="198">
          <cell r="C198" t="str">
            <v/>
          </cell>
        </row>
        <row r="199">
          <cell r="C199" t="str">
            <v/>
          </cell>
        </row>
        <row r="200">
          <cell r="C200" t="str">
            <v/>
          </cell>
        </row>
        <row r="201">
          <cell r="C201" t="str">
            <v/>
          </cell>
        </row>
        <row r="202">
          <cell r="C202" t="str">
            <v/>
          </cell>
        </row>
        <row r="203">
          <cell r="C203" t="str">
            <v/>
          </cell>
        </row>
        <row r="204">
          <cell r="C204" t="str">
            <v/>
          </cell>
        </row>
        <row r="205">
          <cell r="C205" t="str">
            <v/>
          </cell>
        </row>
        <row r="206">
          <cell r="C206" t="str">
            <v/>
          </cell>
        </row>
        <row r="207">
          <cell r="C207" t="str">
            <v/>
          </cell>
        </row>
        <row r="208">
          <cell r="C208" t="str">
            <v/>
          </cell>
        </row>
        <row r="209">
          <cell r="C209" t="str">
            <v/>
          </cell>
        </row>
        <row r="210">
          <cell r="C210" t="str">
            <v/>
          </cell>
        </row>
        <row r="211">
          <cell r="C211" t="str">
            <v/>
          </cell>
        </row>
        <row r="212">
          <cell r="C212" t="str">
            <v/>
          </cell>
        </row>
        <row r="213">
          <cell r="C213" t="str">
            <v/>
          </cell>
        </row>
        <row r="214">
          <cell r="C214" t="str">
            <v/>
          </cell>
        </row>
        <row r="215">
          <cell r="C215" t="str">
            <v/>
          </cell>
        </row>
        <row r="216">
          <cell r="C216" t="str">
            <v/>
          </cell>
        </row>
        <row r="217">
          <cell r="C217" t="str">
            <v/>
          </cell>
        </row>
        <row r="218">
          <cell r="C218" t="str">
            <v/>
          </cell>
        </row>
        <row r="219">
          <cell r="C219" t="str">
            <v/>
          </cell>
        </row>
        <row r="220">
          <cell r="C220" t="str">
            <v/>
          </cell>
        </row>
        <row r="221">
          <cell r="C221" t="str">
            <v/>
          </cell>
        </row>
        <row r="222">
          <cell r="C222" t="str">
            <v/>
          </cell>
        </row>
        <row r="223">
          <cell r="C223" t="str">
            <v/>
          </cell>
        </row>
        <row r="224">
          <cell r="C224" t="str">
            <v/>
          </cell>
        </row>
        <row r="225">
          <cell r="C225" t="str">
            <v/>
          </cell>
        </row>
        <row r="226">
          <cell r="C226" t="str">
            <v/>
          </cell>
        </row>
        <row r="227">
          <cell r="C227" t="str">
            <v/>
          </cell>
        </row>
        <row r="228">
          <cell r="C228" t="str">
            <v/>
          </cell>
        </row>
        <row r="229">
          <cell r="C229" t="str">
            <v/>
          </cell>
        </row>
        <row r="230">
          <cell r="C230" t="str">
            <v/>
          </cell>
        </row>
        <row r="231">
          <cell r="C231" t="str">
            <v/>
          </cell>
        </row>
        <row r="232">
          <cell r="C232" t="str">
            <v/>
          </cell>
        </row>
        <row r="233">
          <cell r="C233" t="str">
            <v/>
          </cell>
        </row>
        <row r="234">
          <cell r="C234" t="str">
            <v/>
          </cell>
        </row>
        <row r="235">
          <cell r="C235" t="str">
            <v/>
          </cell>
        </row>
        <row r="236">
          <cell r="C236" t="str">
            <v/>
          </cell>
        </row>
        <row r="237">
          <cell r="C237" t="str">
            <v/>
          </cell>
        </row>
        <row r="238">
          <cell r="C238" t="str">
            <v/>
          </cell>
        </row>
        <row r="239">
          <cell r="C239" t="str">
            <v/>
          </cell>
        </row>
        <row r="240">
          <cell r="C240" t="str">
            <v/>
          </cell>
        </row>
        <row r="241">
          <cell r="C241" t="str">
            <v/>
          </cell>
        </row>
        <row r="242">
          <cell r="C242" t="str">
            <v/>
          </cell>
        </row>
        <row r="243">
          <cell r="C243" t="str">
            <v/>
          </cell>
        </row>
        <row r="244">
          <cell r="C244" t="str">
            <v/>
          </cell>
        </row>
        <row r="245">
          <cell r="C245" t="str">
            <v/>
          </cell>
        </row>
        <row r="246">
          <cell r="C246" t="str">
            <v/>
          </cell>
        </row>
        <row r="247">
          <cell r="C247" t="str">
            <v/>
          </cell>
        </row>
        <row r="248">
          <cell r="C248" t="str">
            <v/>
          </cell>
        </row>
        <row r="249">
          <cell r="C249" t="str">
            <v/>
          </cell>
        </row>
        <row r="250">
          <cell r="C250" t="str">
            <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tspecialtopup"/>
      <sheetName val="AutEHCPtopup"/>
      <sheetName val="AutARPtopup"/>
      <sheetName val="Choose"/>
      <sheetName val="News"/>
      <sheetName val="Home"/>
      <sheetName val="BudgetShare"/>
      <sheetName val="Payments"/>
      <sheetName val="Pupils"/>
      <sheetName val="CFR"/>
      <sheetName val="HighNeeds"/>
      <sheetName val="EHCPtopup"/>
      <sheetName val="ARPtopup"/>
      <sheetName val="Specialtopup"/>
      <sheetName val="PRUTopups"/>
      <sheetName val="HNRates"/>
      <sheetName val="EarlyYears"/>
      <sheetName val="EYSprUpdate"/>
      <sheetName val="SixthForm"/>
      <sheetName val="PupilPremium"/>
      <sheetName val="Grants"/>
      <sheetName val="Growth"/>
      <sheetName val="MFG"/>
      <sheetName val="NotionalSEN"/>
      <sheetName val="Compare"/>
      <sheetName val="BarnetReport"/>
      <sheetName val="NicoleAdj"/>
      <sheetName val="NicoleAprilBCD"/>
      <sheetName val="NicoleBCD"/>
      <sheetName val="NicoleAll"/>
      <sheetName val="RunCost"/>
      <sheetName val="BudMon"/>
      <sheetName val="EYData"/>
      <sheetName val="NEWISB"/>
      <sheetName val="AUTTOPUPS"/>
      <sheetName val="AutTopupData"/>
      <sheetName val="Month8"/>
      <sheetName val="Schools"/>
      <sheetName val="1415Funding"/>
      <sheetName val="OCT14Census"/>
      <sheetName val="Schooldata"/>
      <sheetName val="CostCentres"/>
      <sheetName val="Exclusions"/>
      <sheetName val="PPJuly2"/>
      <sheetName val="PPFSM6July1"/>
      <sheetName val="HNPlaces"/>
      <sheetName val="HNPUPILS"/>
      <sheetName val="PRUCENSUS"/>
      <sheetName val="BulgeProt"/>
      <sheetName val="UIFSM"/>
      <sheetName val="UIFSMdata"/>
      <sheetName val="NNDRfromR&amp;B"/>
      <sheetName val="TRANSeoy15"/>
      <sheetName val="Autopay1"/>
      <sheetName val="Autopay2"/>
      <sheetName val="Autopay3"/>
      <sheetName val="Autopay4"/>
      <sheetName val="DFCfinal"/>
      <sheetName val="SummerLAC"/>
      <sheetName val="UIFSMAdj"/>
      <sheetName val="UIFSMJul"/>
      <sheetName val="EHCP+ARPJuly"/>
      <sheetName val="SpecJuly"/>
      <sheetName val="POST16Allocs"/>
      <sheetName val="EY SUMA adj"/>
      <sheetName val="EY SUMAdata"/>
      <sheetName val="EY BUDMON Jul15"/>
      <sheetName val="Recoup"/>
      <sheetName val="NNDROct"/>
      <sheetName val="SummerSchools"/>
      <sheetName val="MP"/>
      <sheetName val="PEGrant1516"/>
      <sheetName val="RBaseline"/>
      <sheetName val="Sheet2"/>
      <sheetName val="LAPPGAdd"/>
      <sheetName val="Sheet3"/>
      <sheetName val="TRANS"/>
      <sheetName val="Rates"/>
      <sheetName val="Y7catchup"/>
      <sheetName val="EYAutAct"/>
      <sheetName val="Claremont"/>
      <sheetName val="BudmonJan"/>
      <sheetName val="Autopivot"/>
      <sheetName val="SprSENAdj"/>
      <sheetName val="SprTopupData"/>
      <sheetName val="VSalloc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th 04"/>
      <sheetName val="Budget summary"/>
      <sheetName val="SummaryCB"/>
      <sheetName val="INRespivot"/>
      <sheetName val="Ind &amp; NMSS Res"/>
      <sheetName val="INDaypivot"/>
      <sheetName val="Ind &amp; NMSS Day"/>
      <sheetName val="MAOOBPivot"/>
      <sheetName val="Maint &amp; Acad OOB"/>
      <sheetName val="ChCenPivot"/>
      <sheetName val="Children's Centres"/>
      <sheetName val="Therapies"/>
      <sheetName val="Specialist Pkgs"/>
      <sheetName val="Block Purchase"/>
      <sheetName val="Client Data"/>
      <sheetName val="Provider Listing"/>
      <sheetName val="Vendor List"/>
      <sheetName val="Data"/>
      <sheetName val="Sheet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3">
          <cell r="A3">
            <v>279693</v>
          </cell>
        </row>
      </sheetData>
      <sheetData sheetId="15">
        <row r="2">
          <cell r="A2" t="str">
            <v>345 Pre-School Thetherdown</v>
          </cell>
          <cell r="B2" t="str">
            <v>IND. OB</v>
          </cell>
        </row>
        <row r="3">
          <cell r="A3" t="str">
            <v>Abingdon House</v>
          </cell>
          <cell r="B3" t="str">
            <v>IND.Special Scl OB</v>
          </cell>
        </row>
        <row r="4">
          <cell r="A4" t="str">
            <v>Academy 4 Kids</v>
          </cell>
          <cell r="B4" t="str">
            <v>IND. IB</v>
          </cell>
        </row>
        <row r="5">
          <cell r="A5" t="str">
            <v>Acorn Assessment Centre</v>
          </cell>
          <cell r="B5" t="str">
            <v>BARNET</v>
          </cell>
        </row>
        <row r="6">
          <cell r="A6" t="str">
            <v>Acorns School, Independent Day Special</v>
          </cell>
          <cell r="B6" t="str">
            <v>IND.Special Scl OB</v>
          </cell>
        </row>
        <row r="7">
          <cell r="A7" t="str">
            <v>Active Learning</v>
          </cell>
          <cell r="B7" t="str">
            <v>IND. IB</v>
          </cell>
        </row>
        <row r="8">
          <cell r="A8" t="str">
            <v>Alan Pullinger</v>
          </cell>
          <cell r="B8" t="str">
            <v>IND. IB</v>
          </cell>
        </row>
        <row r="9">
          <cell r="A9" t="str">
            <v>Aldenham School, Borehamwood</v>
          </cell>
          <cell r="B9" t="str">
            <v>IND. OB</v>
          </cell>
        </row>
        <row r="10">
          <cell r="A10" t="str">
            <v>Alder Grange High</v>
          </cell>
          <cell r="B10" t="str">
            <v>LANCASHIRE maint</v>
          </cell>
        </row>
        <row r="11">
          <cell r="A11" t="str">
            <v>Alderwasley Hall School</v>
          </cell>
          <cell r="B11" t="str">
            <v>IND.Special Scl OB</v>
          </cell>
        </row>
        <row r="12">
          <cell r="A12" t="str">
            <v>Alexandra Park</v>
          </cell>
          <cell r="B12" t="str">
            <v>HARINGEY acad</v>
          </cell>
        </row>
        <row r="13">
          <cell r="A13" t="str">
            <v>Alexandra Primary</v>
          </cell>
          <cell r="B13" t="str">
            <v>ENFIELD maint</v>
          </cell>
        </row>
        <row r="14">
          <cell r="A14" t="str">
            <v>Alfriston School</v>
          </cell>
          <cell r="B14" t="str">
            <v>BUCKINGHAMSHIRE acad</v>
          </cell>
        </row>
        <row r="15">
          <cell r="A15" t="str">
            <v>Alonim Kindergarten</v>
          </cell>
          <cell r="B15" t="str">
            <v>IND. IB</v>
          </cell>
        </row>
        <row r="16">
          <cell r="A16" t="str">
            <v>Alperton Community School</v>
          </cell>
          <cell r="B16" t="str">
            <v>BRENT maint</v>
          </cell>
        </row>
        <row r="17">
          <cell r="A17" t="str">
            <v>Annemount School</v>
          </cell>
          <cell r="B17" t="str">
            <v>IND. IB</v>
          </cell>
        </row>
        <row r="18">
          <cell r="A18" t="str">
            <v>Apple Orchard School</v>
          </cell>
          <cell r="B18" t="str">
            <v>IND.Special Scl OB</v>
          </cell>
        </row>
        <row r="19">
          <cell r="A19" t="str">
            <v>ASD Learning</v>
          </cell>
          <cell r="B19" t="str">
            <v>IND. OB</v>
          </cell>
        </row>
        <row r="20">
          <cell r="A20" t="str">
            <v xml:space="preserve">Ashburnham Community </v>
          </cell>
          <cell r="B20" t="str">
            <v>KEN&amp;CHELSEA maint</v>
          </cell>
        </row>
        <row r="21">
          <cell r="A21" t="str">
            <v>Ashcroft School</v>
          </cell>
          <cell r="B21" t="str">
            <v>IND.Special Scl OB</v>
          </cell>
        </row>
        <row r="22">
          <cell r="A22" t="str">
            <v>Ashmole Academy</v>
          </cell>
          <cell r="B22" t="str">
            <v>BARNET</v>
          </cell>
        </row>
        <row r="23">
          <cell r="A23" t="str">
            <v>Ashmount Primary School</v>
          </cell>
          <cell r="B23" t="str">
            <v>ISLINGTON maint</v>
          </cell>
        </row>
        <row r="24">
          <cell r="A24" t="str">
            <v>Avigador Hirsch Torah</v>
          </cell>
          <cell r="B24" t="str">
            <v>BRENT maint</v>
          </cell>
        </row>
        <row r="25">
          <cell r="A25" t="str">
            <v>Avigdor Hirsch Torah Termimah Primary</v>
          </cell>
          <cell r="B25" t="str">
            <v>BRENT maint</v>
          </cell>
        </row>
        <row r="26">
          <cell r="A26" t="str">
            <v>Avocet House</v>
          </cell>
          <cell r="B26" t="str">
            <v>IND.Special Scl OB</v>
          </cell>
        </row>
        <row r="27">
          <cell r="A27" t="str">
            <v>Aylands School</v>
          </cell>
          <cell r="B27" t="str">
            <v>ENFIELD maint</v>
          </cell>
        </row>
        <row r="28">
          <cell r="A28" t="str">
            <v>Aylward First &amp; Middle School</v>
          </cell>
          <cell r="B28" t="str">
            <v>HARROW maint</v>
          </cell>
        </row>
        <row r="29">
          <cell r="A29" t="str">
            <v>Aylward Primary</v>
          </cell>
          <cell r="B29" t="str">
            <v>HARROW acad</v>
          </cell>
        </row>
        <row r="30">
          <cell r="A30" t="str">
            <v>Barnet &amp; Southgate College</v>
          </cell>
          <cell r="B30" t="str">
            <v>BARNET</v>
          </cell>
        </row>
        <row r="31">
          <cell r="A31" t="str">
            <v>Beaufort Park Nursey</v>
          </cell>
          <cell r="B31" t="str">
            <v>IND. IB</v>
          </cell>
        </row>
        <row r="32">
          <cell r="A32" t="str">
            <v>Beckford Primary School</v>
          </cell>
          <cell r="B32" t="str">
            <v>CAMDEN maint</v>
          </cell>
        </row>
        <row r="33">
          <cell r="A33" t="str">
            <v>The Beeches UK Ltd</v>
          </cell>
          <cell r="B33" t="str">
            <v>IND.Special Scl OB</v>
          </cell>
        </row>
        <row r="34">
          <cell r="A34" t="str">
            <v>Beis Soroh Schneirer Primary</v>
          </cell>
          <cell r="B34" t="str">
            <v>IND. IB</v>
          </cell>
        </row>
        <row r="35">
          <cell r="A35" t="str">
            <v>Beis Soroh Schneirir</v>
          </cell>
          <cell r="B35" t="str">
            <v>IND. IB</v>
          </cell>
        </row>
        <row r="36">
          <cell r="A36" t="str">
            <v>Beis Yaacov</v>
          </cell>
          <cell r="B36" t="str">
            <v>BARNET</v>
          </cell>
        </row>
        <row r="37">
          <cell r="A37" t="str">
            <v>Beis Yaakov</v>
          </cell>
          <cell r="B37" t="str">
            <v>BARNET</v>
          </cell>
        </row>
        <row r="38">
          <cell r="A38" t="str">
            <v>Belfield Montessori</v>
          </cell>
          <cell r="B38" t="str">
            <v>IND. IB</v>
          </cell>
        </row>
        <row r="39">
          <cell r="A39" t="str">
            <v>Belmont Park Special School</v>
          </cell>
          <cell r="B39" t="str">
            <v>WALTHAMFOREST maint</v>
          </cell>
        </row>
        <row r="40">
          <cell r="A40" t="str">
            <v xml:space="preserve">Belmont School, Mill Hill </v>
          </cell>
          <cell r="B40" t="str">
            <v>IND. IB</v>
          </cell>
        </row>
        <row r="41">
          <cell r="A41" t="str">
            <v>Bentley Wood High School</v>
          </cell>
          <cell r="B41" t="str">
            <v>HARROW acad</v>
          </cell>
        </row>
        <row r="42">
          <cell r="A42" t="str">
            <v>Beth Jacob Grammar School for Girls</v>
          </cell>
          <cell r="B42" t="str">
            <v>IND. IB</v>
          </cell>
        </row>
        <row r="43">
          <cell r="A43" t="str">
            <v>Bladon House School</v>
          </cell>
          <cell r="B43" t="str">
            <v>IND.Special Scl OB</v>
          </cell>
        </row>
        <row r="44">
          <cell r="A44" t="str">
            <v>Bladon House School</v>
          </cell>
          <cell r="B44" t="str">
            <v>IND.Special Scl OB</v>
          </cell>
        </row>
        <row r="45">
          <cell r="A45" t="str">
            <v>Blanche Nevile</v>
          </cell>
          <cell r="B45" t="str">
            <v>HARINGEY maint</v>
          </cell>
        </row>
        <row r="46">
          <cell r="A46" t="str">
            <v>Blossom House School, Wimbledon</v>
          </cell>
          <cell r="B46" t="str">
            <v>IND.Special Scl OB</v>
          </cell>
        </row>
        <row r="47">
          <cell r="A47" t="str">
            <v>Bnos Beis Yaakov Primary School</v>
          </cell>
          <cell r="B47" t="str">
            <v>IND. OB</v>
          </cell>
        </row>
        <row r="48">
          <cell r="A48" t="str">
            <v>Braintcroft Primary</v>
          </cell>
          <cell r="B48" t="str">
            <v>BRENT maint</v>
          </cell>
        </row>
        <row r="49">
          <cell r="A49" t="str">
            <v>Brentside Primary</v>
          </cell>
          <cell r="B49" t="str">
            <v>EALING acad</v>
          </cell>
        </row>
        <row r="50">
          <cell r="A50" t="str">
            <v>Bridgewater Middle School</v>
          </cell>
          <cell r="B50" t="str">
            <v>HERTS maint</v>
          </cell>
        </row>
        <row r="51">
          <cell r="A51" t="str">
            <v>Bright Learners</v>
          </cell>
          <cell r="B51" t="str">
            <v>IND. IB</v>
          </cell>
        </row>
        <row r="52">
          <cell r="A52" t="str">
            <v>Brit School for Performing Arts &amp; Tech.</v>
          </cell>
          <cell r="B52" t="str">
            <v>CROYDON maint</v>
          </cell>
        </row>
        <row r="53">
          <cell r="A53" t="str">
            <v>Broadhurst School</v>
          </cell>
          <cell r="B53" t="str">
            <v>IND. OB</v>
          </cell>
        </row>
        <row r="54">
          <cell r="A54" t="str">
            <v>Brondesbury Park Synagogue Nursery</v>
          </cell>
          <cell r="B54" t="str">
            <v>IND. OB</v>
          </cell>
        </row>
        <row r="55">
          <cell r="A55" t="str">
            <v>Brookfield Primary</v>
          </cell>
          <cell r="B55" t="str">
            <v>CAMDEN maint</v>
          </cell>
        </row>
        <row r="56">
          <cell r="A56" t="str">
            <v>Brookland Infant School</v>
          </cell>
          <cell r="B56" t="str">
            <v>BARNET</v>
          </cell>
        </row>
        <row r="57">
          <cell r="A57" t="str">
            <v>Brookland Infants/BEAM</v>
          </cell>
          <cell r="B57" t="str">
            <v>BARNET</v>
          </cell>
        </row>
        <row r="58">
          <cell r="A58" t="str">
            <v>Brookland Infants/London Sch. For Children with Cerebral Palsy</v>
          </cell>
          <cell r="B58" t="str">
            <v>BARNET</v>
          </cell>
        </row>
        <row r="59">
          <cell r="A59" t="str">
            <v>Brookland Junior</v>
          </cell>
          <cell r="B59" t="str">
            <v>BARNET</v>
          </cell>
        </row>
        <row r="60">
          <cell r="A60" t="str">
            <v>Brookland Juniors</v>
          </cell>
          <cell r="B60" t="str">
            <v>BARNET</v>
          </cell>
        </row>
        <row r="61">
          <cell r="A61" t="str">
            <v>Broomhayes School &amp; Children's Centre</v>
          </cell>
          <cell r="B61" t="str">
            <v>IND.Special Scl OB</v>
          </cell>
        </row>
        <row r="62">
          <cell r="A62" t="str">
            <v>Broughton House &amp; College</v>
          </cell>
          <cell r="B62" t="str">
            <v>IND. OB</v>
          </cell>
        </row>
        <row r="63">
          <cell r="A63" t="str">
            <v>Brymore School of Rural Technology</v>
          </cell>
          <cell r="B63" t="str">
            <v>SOMERSET acad</v>
          </cell>
        </row>
        <row r="64">
          <cell r="A64" t="str">
            <v>Bushey Meads</v>
          </cell>
          <cell r="B64" t="str">
            <v>HERTS acad</v>
          </cell>
        </row>
        <row r="65">
          <cell r="A65" t="str">
            <v>Bushey Meads (Resourced)</v>
          </cell>
          <cell r="B65" t="str">
            <v>HERTS acad</v>
          </cell>
        </row>
        <row r="66">
          <cell r="A66" t="str">
            <v>Busy Bees Nursery</v>
          </cell>
          <cell r="B66" t="str">
            <v>IND. IB</v>
          </cell>
        </row>
        <row r="67">
          <cell r="A67" t="str">
            <v>Byron Court Primary</v>
          </cell>
          <cell r="B67" t="str">
            <v>BRENT maint</v>
          </cell>
        </row>
        <row r="68">
          <cell r="A68" t="str">
            <v>Caldecott Foundation</v>
          </cell>
          <cell r="B68" t="str">
            <v>NON-MAIN SS OB</v>
          </cell>
        </row>
        <row r="69">
          <cell r="A69" t="str">
            <v>Camden School for Girls</v>
          </cell>
          <cell r="B69" t="str">
            <v>CAMDEN maint</v>
          </cell>
        </row>
        <row r="70">
          <cell r="A70" t="str">
            <v>Canons High</v>
          </cell>
          <cell r="B70" t="str">
            <v>HARROW acad</v>
          </cell>
        </row>
        <row r="71">
          <cell r="A71" t="str">
            <v>Centro Infantil Menchu Nursery</v>
          </cell>
          <cell r="B71" t="str">
            <v>IND. OB</v>
          </cell>
        </row>
        <row r="72">
          <cell r="A72" t="str">
            <v>Chalcot</v>
          </cell>
          <cell r="B72" t="str">
            <v>CAMDEN maint</v>
          </cell>
        </row>
        <row r="73">
          <cell r="A73" t="str">
            <v>Chancellor's School</v>
          </cell>
          <cell r="B73" t="str">
            <v>HERTS maint</v>
          </cell>
        </row>
        <row r="74">
          <cell r="A74" t="str">
            <v>Chantry School</v>
          </cell>
          <cell r="B74" t="str">
            <v>HILLINGDON maint</v>
          </cell>
        </row>
        <row r="75">
          <cell r="A75" t="str">
            <v>Chesterfield Primary School</v>
          </cell>
          <cell r="B75" t="str">
            <v>ENFIELD maint</v>
          </cell>
        </row>
        <row r="76">
          <cell r="A76" t="str">
            <v>Childs Hill</v>
          </cell>
          <cell r="B76" t="str">
            <v>BARNET</v>
          </cell>
        </row>
        <row r="77">
          <cell r="A77" t="str">
            <v>Childs Hill Resourced Provision</v>
          </cell>
          <cell r="B77" t="str">
            <v>BARNET</v>
          </cell>
        </row>
        <row r="78">
          <cell r="A78" t="str">
            <v>Chiltern Special School</v>
          </cell>
          <cell r="B78" t="str">
            <v>CEN.BEDFORDSHIRE maint</v>
          </cell>
        </row>
        <row r="79">
          <cell r="A79" t="str">
            <v>Christ Church CE School</v>
          </cell>
          <cell r="B79" t="str">
            <v>BARNET</v>
          </cell>
        </row>
        <row r="80">
          <cell r="A80" t="str">
            <v>Church Hill</v>
          </cell>
          <cell r="B80" t="str">
            <v>BARNET</v>
          </cell>
        </row>
        <row r="81">
          <cell r="A81" t="str">
            <v>Claybrook Cottage School</v>
          </cell>
          <cell r="B81" t="str">
            <v>IND. OB</v>
          </cell>
        </row>
        <row r="82">
          <cell r="A82" t="str">
            <v>Coldfall Primary</v>
          </cell>
          <cell r="B82" t="str">
            <v>HARINGEY maint</v>
          </cell>
        </row>
        <row r="83">
          <cell r="A83" t="str">
            <v>Coldfall Primary School</v>
          </cell>
          <cell r="B83" t="str">
            <v>HARINGEY maint</v>
          </cell>
        </row>
        <row r="84">
          <cell r="A84" t="str">
            <v>Colindale Nursery (Ind)</v>
          </cell>
          <cell r="B84" t="str">
            <v>IND. IB</v>
          </cell>
        </row>
        <row r="85">
          <cell r="A85" t="str">
            <v>Colindale School</v>
          </cell>
          <cell r="B85" t="str">
            <v>BARNET</v>
          </cell>
        </row>
        <row r="86">
          <cell r="A86" t="str">
            <v>Colnbrook School</v>
          </cell>
          <cell r="B86" t="str">
            <v>HERTS maint</v>
          </cell>
        </row>
        <row r="87">
          <cell r="A87" t="str">
            <v>Community College</v>
          </cell>
          <cell r="B87" t="str">
            <v>KENT maint</v>
          </cell>
        </row>
        <row r="88">
          <cell r="A88" t="str">
            <v>Compton School</v>
          </cell>
          <cell r="B88" t="str">
            <v>BARNET</v>
          </cell>
        </row>
        <row r="89">
          <cell r="A89" t="str">
            <v>Convent of Jesus and Mary Language College</v>
          </cell>
          <cell r="B89" t="str">
            <v>BRENT acad</v>
          </cell>
        </row>
        <row r="90">
          <cell r="A90" t="str">
            <v>Coppetts Wood School</v>
          </cell>
          <cell r="B90" t="str">
            <v>BARNET</v>
          </cell>
        </row>
        <row r="91">
          <cell r="A91" t="str">
            <v>Copthall School</v>
          </cell>
          <cell r="B91" t="str">
            <v>BARNET</v>
          </cell>
        </row>
        <row r="92">
          <cell r="A92" t="str">
            <v>Cornfield School, Littlehampton</v>
          </cell>
          <cell r="B92" t="str">
            <v>WESTSUSSEX maint</v>
          </cell>
        </row>
        <row r="93">
          <cell r="A93" t="str">
            <v>Country Cows Montessori</v>
          </cell>
          <cell r="B93" t="str">
            <v>IND. IB</v>
          </cell>
        </row>
        <row r="94">
          <cell r="A94" t="str">
            <v>Coxlease School</v>
          </cell>
          <cell r="B94" t="str">
            <v>IND. OB</v>
          </cell>
        </row>
        <row r="95">
          <cell r="A95" t="str">
            <v>Cressey College</v>
          </cell>
          <cell r="B95" t="str">
            <v>IND.Special Scl OB</v>
          </cell>
        </row>
        <row r="96">
          <cell r="A96" t="str">
            <v>Cruckton Hall School</v>
          </cell>
          <cell r="B96" t="str">
            <v>IND.Special Scl OB</v>
          </cell>
        </row>
        <row r="97">
          <cell r="A97" t="str">
            <v xml:space="preserve">Cupcakes Nursery </v>
          </cell>
          <cell r="B97" t="str">
            <v>IND. IB</v>
          </cell>
        </row>
        <row r="98">
          <cell r="A98" t="str">
            <v>Dame Alice Owen</v>
          </cell>
          <cell r="B98" t="str">
            <v>HERTS acad</v>
          </cell>
        </row>
        <row r="99">
          <cell r="A99" t="str">
            <v>Dame Alice Owen's</v>
          </cell>
          <cell r="B99" t="str">
            <v>HERTS acad</v>
          </cell>
        </row>
        <row r="100">
          <cell r="A100" t="str">
            <v>Danecroft Nursery</v>
          </cell>
          <cell r="B100" t="str">
            <v>IND. IB</v>
          </cell>
        </row>
        <row r="101">
          <cell r="A101" t="str">
            <v>Davies Laing &amp; Dick College</v>
          </cell>
          <cell r="B101" t="str">
            <v>IND. OB</v>
          </cell>
        </row>
        <row r="102">
          <cell r="A102" t="str">
            <v>Dawn House</v>
          </cell>
          <cell r="B102" t="str">
            <v>NON-MAIN SS OB</v>
          </cell>
        </row>
        <row r="103">
          <cell r="A103" t="str">
            <v>Delamere Forest (Cheshire)</v>
          </cell>
          <cell r="B103" t="str">
            <v>MANCHESTER maint</v>
          </cell>
        </row>
        <row r="104">
          <cell r="A104" t="str">
            <v>Down’s View Link College</v>
          </cell>
          <cell r="B104" t="str">
            <v>BRIGHTON&amp;HOVE maint</v>
          </cell>
        </row>
        <row r="105">
          <cell r="A105" t="str">
            <v>Downs Park School</v>
          </cell>
          <cell r="B105" t="str">
            <v>BRIGHTON&amp;HOVE maint</v>
          </cell>
        </row>
        <row r="106">
          <cell r="A106" t="str">
            <v>Dwight School</v>
          </cell>
          <cell r="B106" t="str">
            <v>IND. IB</v>
          </cell>
        </row>
        <row r="107">
          <cell r="A107" t="str">
            <v>Dwight School</v>
          </cell>
          <cell r="B107" t="str">
            <v>IND. IB</v>
          </cell>
        </row>
        <row r="108">
          <cell r="A108" t="str">
            <v>East Barnet School</v>
          </cell>
          <cell r="B108" t="str">
            <v>BARNET</v>
          </cell>
        </row>
        <row r="109">
          <cell r="A109" t="str">
            <v>East London Ind. Special School (TCES)</v>
          </cell>
          <cell r="B109" t="str">
            <v>IND.Special Scl OB</v>
          </cell>
        </row>
        <row r="110">
          <cell r="A110" t="str">
            <v>Edgware Adath Yisroel Congregation</v>
          </cell>
          <cell r="B110" t="str">
            <v>IND. IB</v>
          </cell>
        </row>
        <row r="111">
          <cell r="A111" t="str">
            <v>Edgware Jewish Primary School</v>
          </cell>
          <cell r="B111" t="str">
            <v>BARNET</v>
          </cell>
        </row>
        <row r="112">
          <cell r="A112" t="str">
            <v>Education Otherwise/BHHTT</v>
          </cell>
          <cell r="B112" t="str">
            <v>BARNET</v>
          </cell>
        </row>
        <row r="113">
          <cell r="A113" t="str">
            <v>Egerton Rothesay</v>
          </cell>
          <cell r="B113" t="str">
            <v>IND. OB</v>
          </cell>
        </row>
        <row r="114">
          <cell r="A114" t="str">
            <v>Ellern Mede School (ED)</v>
          </cell>
          <cell r="B114" t="str">
            <v>IND. IB</v>
          </cell>
        </row>
        <row r="115">
          <cell r="A115" t="str">
            <v>Elm Grove Junior</v>
          </cell>
          <cell r="B115">
            <v>0</v>
          </cell>
        </row>
        <row r="116">
          <cell r="A116" t="str">
            <v>Elstree UTC</v>
          </cell>
          <cell r="B116" t="str">
            <v>HERTS acad</v>
          </cell>
        </row>
        <row r="117">
          <cell r="A117" t="str">
            <v>Ethelbert Childrens Services</v>
          </cell>
          <cell r="B117" t="str">
            <v>IND.Special Scl OB</v>
          </cell>
        </row>
        <row r="118">
          <cell r="A118" t="str">
            <v>Eversley Primary</v>
          </cell>
          <cell r="B118" t="str">
            <v>ENFIELD maint</v>
          </cell>
        </row>
        <row r="119">
          <cell r="A119" t="str">
            <v>Fairley House</v>
          </cell>
          <cell r="B119" t="str">
            <v>IND.Special Scl OB</v>
          </cell>
        </row>
        <row r="120">
          <cell r="A120" t="str">
            <v>Fairview Community Primary School</v>
          </cell>
          <cell r="B120" t="str">
            <v>KENT maint</v>
          </cell>
        </row>
        <row r="121">
          <cell r="A121" t="str">
            <v>Fairway Children's Centre</v>
          </cell>
          <cell r="B121" t="str">
            <v>BARNET</v>
          </cell>
        </row>
        <row r="122">
          <cell r="A122" t="str">
            <v>Finchley Catholic High</v>
          </cell>
          <cell r="B122" t="str">
            <v>BARNET</v>
          </cell>
        </row>
        <row r="123">
          <cell r="A123" t="str">
            <v>Fine Arts College Hampstead</v>
          </cell>
          <cell r="B123" t="str">
            <v>IND. OB</v>
          </cell>
        </row>
        <row r="124">
          <cell r="A124" t="str">
            <v>Fortismere School</v>
          </cell>
          <cell r="B124" t="str">
            <v>HARINGEY maint</v>
          </cell>
        </row>
        <row r="125">
          <cell r="A125" t="str">
            <v>Friern Barnet</v>
          </cell>
          <cell r="B125" t="str">
            <v>BARNET</v>
          </cell>
        </row>
        <row r="126">
          <cell r="A126" t="str">
            <v>Furness School</v>
          </cell>
          <cell r="B126" t="str">
            <v>KENT maint</v>
          </cell>
        </row>
        <row r="127">
          <cell r="A127" t="str">
            <v>Gan Sabres</v>
          </cell>
          <cell r="B127" t="str">
            <v>IND. IB</v>
          </cell>
        </row>
        <row r="128">
          <cell r="A128" t="str">
            <v>Garden Suburb</v>
          </cell>
          <cell r="B128" t="str">
            <v>BARNET</v>
          </cell>
        </row>
        <row r="129">
          <cell r="A129" t="str">
            <v>Garfield Primary School</v>
          </cell>
          <cell r="B129" t="str">
            <v>ENFIELD maint</v>
          </cell>
        </row>
        <row r="130">
          <cell r="A130" t="str">
            <v>Gladstone Park</v>
          </cell>
          <cell r="B130" t="str">
            <v>BRENT maint</v>
          </cell>
        </row>
        <row r="131">
          <cell r="A131" t="str">
            <v>Glenwood School</v>
          </cell>
          <cell r="B131">
            <v>0</v>
          </cell>
        </row>
        <row r="132">
          <cell r="A132" t="str">
            <v>Goodwyn School</v>
          </cell>
          <cell r="B132" t="str">
            <v>IND. IB</v>
          </cell>
        </row>
        <row r="133">
          <cell r="A133" t="str">
            <v>Gower School</v>
          </cell>
          <cell r="B133" t="str">
            <v>IND. OB</v>
          </cell>
        </row>
        <row r="134">
          <cell r="A134" t="str">
            <v>Grange Park Primary School</v>
          </cell>
          <cell r="B134" t="str">
            <v>ENFIELD maint</v>
          </cell>
        </row>
        <row r="135">
          <cell r="A135" t="str">
            <v>Grasvenor Avenue Infant</v>
          </cell>
          <cell r="B135" t="str">
            <v>BARNET</v>
          </cell>
        </row>
        <row r="136">
          <cell r="A136" t="str">
            <v>Grimsdell Pre School</v>
          </cell>
          <cell r="B136" t="str">
            <v>IND. IB</v>
          </cell>
        </row>
        <row r="137">
          <cell r="A137" t="str">
            <v>Haberdashers' Aske's School for Girls</v>
          </cell>
          <cell r="B137" t="str">
            <v>IND. OB</v>
          </cell>
        </row>
        <row r="138">
          <cell r="A138" t="str">
            <v>Hadley Wood</v>
          </cell>
          <cell r="B138" t="str">
            <v>ENFIELD maint</v>
          </cell>
        </row>
        <row r="139">
          <cell r="A139" t="str">
            <v>Hampstead School</v>
          </cell>
          <cell r="B139" t="str">
            <v>CAMDEN maint</v>
          </cell>
        </row>
        <row r="140">
          <cell r="A140" t="str">
            <v>Hampsteads Dyslexia Clinic</v>
          </cell>
          <cell r="B140" t="str">
            <v>BARNET</v>
          </cell>
        </row>
        <row r="141">
          <cell r="A141" t="str">
            <v>Haslingden High School</v>
          </cell>
          <cell r="B141" t="str">
            <v>LANCASHIRE maint</v>
          </cell>
        </row>
        <row r="142">
          <cell r="A142" t="str">
            <v>Hasmonean High</v>
          </cell>
          <cell r="B142" t="str">
            <v>BARNET</v>
          </cell>
        </row>
        <row r="143">
          <cell r="A143" t="str">
            <v>Hasmonean Primary School</v>
          </cell>
          <cell r="B143" t="str">
            <v>BARNET</v>
          </cell>
        </row>
        <row r="144">
          <cell r="A144" t="str">
            <v>Haverstock School</v>
          </cell>
          <cell r="B144" t="str">
            <v>CAMDEN maint</v>
          </cell>
        </row>
        <row r="145">
          <cell r="A145" t="str">
            <v>Heath Farm</v>
          </cell>
          <cell r="B145" t="str">
            <v>IND.Special Scl OB</v>
          </cell>
        </row>
        <row r="146">
          <cell r="A146" t="str">
            <v>Heathlands School</v>
          </cell>
          <cell r="B146" t="str">
            <v>HERTS maint</v>
          </cell>
        </row>
        <row r="147">
          <cell r="A147" t="str">
            <v>Hendon Preparatory</v>
          </cell>
          <cell r="B147" t="str">
            <v>IND. IB</v>
          </cell>
        </row>
        <row r="148">
          <cell r="A148" t="str">
            <v>Hendon Preparatory School</v>
          </cell>
          <cell r="B148" t="str">
            <v>IND. IB</v>
          </cell>
        </row>
        <row r="149">
          <cell r="A149" t="str">
            <v>Hendon Resourced Provision</v>
          </cell>
          <cell r="B149" t="str">
            <v>BARNET</v>
          </cell>
        </row>
        <row r="150">
          <cell r="A150" t="str">
            <v>Hendon School</v>
          </cell>
          <cell r="B150" t="str">
            <v>BARNET</v>
          </cell>
        </row>
        <row r="151">
          <cell r="A151" t="str">
            <v>Heritage House</v>
          </cell>
          <cell r="B151" t="str">
            <v>BUCKINGHAMSHIRE maint</v>
          </cell>
        </row>
        <row r="152">
          <cell r="A152" t="str">
            <v>Hertswood School</v>
          </cell>
          <cell r="B152" t="str">
            <v>HERTS acad</v>
          </cell>
        </row>
        <row r="153">
          <cell r="A153" t="str">
            <v>High Close</v>
          </cell>
          <cell r="B153" t="str">
            <v>NON-MAIN SS OB</v>
          </cell>
        </row>
        <row r="154">
          <cell r="A154" t="str">
            <v>Highlands School</v>
          </cell>
          <cell r="B154" t="str">
            <v>ENFIELD maint</v>
          </cell>
        </row>
        <row r="155">
          <cell r="A155" t="str">
            <v>Highview School</v>
          </cell>
          <cell r="B155" t="str">
            <v>KENT maint</v>
          </cell>
        </row>
        <row r="156">
          <cell r="A156" t="str">
            <v>Hill Park Day Nursery (Asquith)</v>
          </cell>
          <cell r="B156" t="str">
            <v>IND. IB</v>
          </cell>
        </row>
        <row r="157">
          <cell r="A157" t="str">
            <v>Hillingdon Manor School</v>
          </cell>
          <cell r="B157" t="str">
            <v>IND.Special Scl OB</v>
          </cell>
        </row>
        <row r="158">
          <cell r="A158" t="str">
            <v>HLC Secondary School</v>
          </cell>
          <cell r="B158" t="str">
            <v>TELFORD maint</v>
          </cell>
        </row>
        <row r="159">
          <cell r="A159" t="str">
            <v>Home Based ABA Programme</v>
          </cell>
          <cell r="B159" t="str">
            <v>BARNET</v>
          </cell>
        </row>
        <row r="160">
          <cell r="A160" t="str">
            <v>Honilands Primary</v>
          </cell>
          <cell r="B160" t="str">
            <v>ENFIELD maint</v>
          </cell>
        </row>
        <row r="161">
          <cell r="A161" t="str">
            <v>Hope View School</v>
          </cell>
          <cell r="B161" t="str">
            <v>IND.Special Scl OB</v>
          </cell>
        </row>
        <row r="162">
          <cell r="A162" t="str">
            <v>Icknield High School</v>
          </cell>
          <cell r="B162" t="str">
            <v>LUTON acad</v>
          </cell>
        </row>
        <row r="163">
          <cell r="A163" t="str">
            <v>Immanuel College</v>
          </cell>
          <cell r="B163" t="str">
            <v>IND. OB</v>
          </cell>
        </row>
        <row r="164">
          <cell r="A164" t="str">
            <v>Independent Jewish Day</v>
          </cell>
          <cell r="B164" t="str">
            <v>BARNET</v>
          </cell>
        </row>
        <row r="165">
          <cell r="A165" t="str">
            <v>Insights Education Centre</v>
          </cell>
          <cell r="B165" t="str">
            <v>IND.Special Scl OB</v>
          </cell>
        </row>
        <row r="166">
          <cell r="A166" t="str">
            <v>Inspirations Montessori Nursery</v>
          </cell>
          <cell r="B166" t="str">
            <v>IND. OB</v>
          </cell>
        </row>
        <row r="167">
          <cell r="A167" t="str">
            <v>International Community School</v>
          </cell>
          <cell r="B167" t="str">
            <v>IND. OB</v>
          </cell>
        </row>
        <row r="168">
          <cell r="A168" t="str">
            <v>Jack and Jill Playgroup</v>
          </cell>
          <cell r="B168" t="str">
            <v>IND. IB</v>
          </cell>
        </row>
        <row r="169">
          <cell r="A169" t="str">
            <v>Jack Taylor School</v>
          </cell>
          <cell r="B169" t="str">
            <v>CAMDEN maint</v>
          </cell>
        </row>
        <row r="170">
          <cell r="A170" t="str">
            <v>JCoSS</v>
          </cell>
          <cell r="B170" t="str">
            <v>BARNET</v>
          </cell>
        </row>
        <row r="171">
          <cell r="A171" t="str">
            <v>JFS</v>
          </cell>
          <cell r="B171" t="str">
            <v>BRENT maint</v>
          </cell>
        </row>
        <row r="172">
          <cell r="A172" t="str">
            <v>Joel Nursery</v>
          </cell>
          <cell r="B172" t="str">
            <v>IND. IB</v>
          </cell>
        </row>
        <row r="173">
          <cell r="A173" t="str">
            <v>Kenmore Park Infant School</v>
          </cell>
          <cell r="B173" t="str">
            <v>HARROW maint</v>
          </cell>
        </row>
        <row r="174">
          <cell r="A174" t="str">
            <v>Kenmore Park Middle School</v>
          </cell>
          <cell r="B174" t="str">
            <v>HARROW maint</v>
          </cell>
        </row>
        <row r="175">
          <cell r="A175" t="str">
            <v>Kensal Rise Resource Provision (Lang)</v>
          </cell>
          <cell r="B175" t="str">
            <v>BRENT maint</v>
          </cell>
        </row>
        <row r="176">
          <cell r="A176" t="str">
            <v>Kerem House Nursery</v>
          </cell>
          <cell r="B176" t="str">
            <v>IND. IB</v>
          </cell>
        </row>
        <row r="177">
          <cell r="A177" t="str">
            <v>Kerem School</v>
          </cell>
          <cell r="B177" t="str">
            <v>IND. IB</v>
          </cell>
        </row>
        <row r="178">
          <cell r="A178" t="str">
            <v>Kidz Choice Nursery</v>
          </cell>
          <cell r="B178" t="str">
            <v>IND. IB</v>
          </cell>
        </row>
        <row r="179">
          <cell r="A179" t="str">
            <v>King Alfred School</v>
          </cell>
          <cell r="B179" t="str">
            <v>IND. IB</v>
          </cell>
        </row>
        <row r="180">
          <cell r="A180" t="str">
            <v>Kingsbury High</v>
          </cell>
          <cell r="B180" t="str">
            <v>BRENT acad</v>
          </cell>
        </row>
        <row r="181">
          <cell r="A181" t="str">
            <v>Kingsbury High (Resourced Unit)</v>
          </cell>
          <cell r="B181" t="str">
            <v>BRENT acad</v>
          </cell>
        </row>
        <row r="182">
          <cell r="A182" t="str">
            <v>Kisharon</v>
          </cell>
          <cell r="B182" t="str">
            <v>IND.Special Scl IB</v>
          </cell>
        </row>
        <row r="183">
          <cell r="A183" t="str">
            <v>Kisharon</v>
          </cell>
          <cell r="B183" t="str">
            <v>IND.Special Scl IB</v>
          </cell>
        </row>
        <row r="184">
          <cell r="A184" t="str">
            <v>Kisimul School</v>
          </cell>
          <cell r="B184" t="str">
            <v>IND.Special Scl OB</v>
          </cell>
        </row>
        <row r="185">
          <cell r="A185" t="str">
            <v>Knightsfield School</v>
          </cell>
          <cell r="B185" t="str">
            <v>HERTS acad</v>
          </cell>
        </row>
        <row r="186">
          <cell r="A186" t="str">
            <v>La Sainte Union</v>
          </cell>
          <cell r="B186" t="str">
            <v>CAMDEN maint</v>
          </cell>
        </row>
        <row r="187">
          <cell r="A187" t="str">
            <v>Lakers School</v>
          </cell>
          <cell r="B187" t="str">
            <v>GLOUCS maint</v>
          </cell>
        </row>
        <row r="188">
          <cell r="A188" t="str">
            <v>Langham School</v>
          </cell>
          <cell r="B188">
            <v>0</v>
          </cell>
        </row>
        <row r="189">
          <cell r="A189" t="str">
            <v>Lavendale Montessori</v>
          </cell>
          <cell r="B189" t="str">
            <v>IND. IB</v>
          </cell>
        </row>
        <row r="190">
          <cell r="A190" t="str">
            <v>Laycock HI Resourced Provision</v>
          </cell>
          <cell r="B190" t="str">
            <v>ISLINGTON maint</v>
          </cell>
        </row>
        <row r="191">
          <cell r="A191" t="str">
            <v>Lea Manor</v>
          </cell>
          <cell r="B191" t="str">
            <v>LUTON maint</v>
          </cell>
        </row>
        <row r="192">
          <cell r="A192" t="str">
            <v>Learn for Life</v>
          </cell>
          <cell r="B192" t="str">
            <v>IND. OB</v>
          </cell>
        </row>
        <row r="193">
          <cell r="A193" t="str">
            <v>Learning Opportunities</v>
          </cell>
          <cell r="B193" t="str">
            <v>IND.Special Scl OB</v>
          </cell>
        </row>
        <row r="194">
          <cell r="A194" t="str">
            <v>Linden Lodge (wkly boarding)</v>
          </cell>
          <cell r="B194" t="str">
            <v>WANDSWORTH maint</v>
          </cell>
        </row>
        <row r="195">
          <cell r="A195" t="str">
            <v>Little Angels</v>
          </cell>
          <cell r="B195" t="str">
            <v>IND. IB</v>
          </cell>
        </row>
        <row r="196">
          <cell r="A196" t="str">
            <v>Loddon School</v>
          </cell>
          <cell r="B196" t="str">
            <v>IND.Special Scl OB</v>
          </cell>
        </row>
        <row r="197">
          <cell r="A197" t="str">
            <v>Lon Ctre for Child with CP (3 days)/Queenswell Jnr</v>
          </cell>
          <cell r="B197" t="str">
            <v>IND.Special Scl OB</v>
          </cell>
        </row>
        <row r="198">
          <cell r="A198" t="str">
            <v>London Academy</v>
          </cell>
          <cell r="B198" t="str">
            <v>IND. IB</v>
          </cell>
        </row>
        <row r="199">
          <cell r="A199" t="str">
            <v>London Academy Centre for Development of Speech &amp; Language</v>
          </cell>
          <cell r="B199" t="str">
            <v>IND. IB</v>
          </cell>
        </row>
        <row r="200">
          <cell r="A200" t="str">
            <v>London Centre for Children with Cerebral Palsy</v>
          </cell>
          <cell r="B200" t="str">
            <v>IND.Special Scl OB</v>
          </cell>
        </row>
        <row r="201">
          <cell r="A201" t="str">
            <v>London Jewish Girls High School</v>
          </cell>
          <cell r="B201" t="str">
            <v>IND. IB</v>
          </cell>
        </row>
        <row r="202">
          <cell r="A202" t="str">
            <v>Lonsdale School</v>
          </cell>
          <cell r="B202" t="str">
            <v>HERTS maint</v>
          </cell>
        </row>
        <row r="203">
          <cell r="A203" t="str">
            <v>Loreto College</v>
          </cell>
          <cell r="B203" t="str">
            <v>HERTS acad</v>
          </cell>
        </row>
        <row r="204">
          <cell r="A204" t="str">
            <v>Loreto RC School</v>
          </cell>
          <cell r="B204" t="str">
            <v>HERTS acad</v>
          </cell>
        </row>
        <row r="205">
          <cell r="A205" t="str">
            <v>Lubavitch of Edgware Kindergarten</v>
          </cell>
          <cell r="B205" t="str">
            <v>IND. IB</v>
          </cell>
        </row>
        <row r="206">
          <cell r="A206" t="str">
            <v>Lubavitch Ruth Lunzer Girls</v>
          </cell>
          <cell r="B206" t="str">
            <v>HACKNEY maint</v>
          </cell>
        </row>
        <row r="207">
          <cell r="A207" t="str">
            <v>Lubavitch Senior Girls</v>
          </cell>
          <cell r="B207" t="str">
            <v>HACKNEY maint</v>
          </cell>
        </row>
        <row r="208">
          <cell r="A208" t="str">
            <v>Lucimora Viera</v>
          </cell>
          <cell r="B208" t="str">
            <v>CHILDMINDER</v>
          </cell>
        </row>
        <row r="209">
          <cell r="A209" t="str">
            <v>Malorees Junior</v>
          </cell>
          <cell r="B209" t="str">
            <v>BRENT maint</v>
          </cell>
        </row>
        <row r="210">
          <cell r="A210" t="str">
            <v>Malorees Junior</v>
          </cell>
          <cell r="B210" t="str">
            <v>BRENT maint</v>
          </cell>
        </row>
        <row r="211">
          <cell r="A211" t="str">
            <v>Manor School</v>
          </cell>
          <cell r="B211" t="str">
            <v>BRENT maint</v>
          </cell>
        </row>
        <row r="212">
          <cell r="A212" t="str">
            <v>Manshead Upper ASD Provision</v>
          </cell>
          <cell r="B212" t="str">
            <v>CEN.BEDFORDSHIRE maint</v>
          </cell>
        </row>
        <row r="213">
          <cell r="A213" t="str">
            <v>Mapledown</v>
          </cell>
          <cell r="B213" t="str">
            <v>BARNET</v>
          </cell>
        </row>
        <row r="214">
          <cell r="A214" t="str">
            <v>Maria Montessori School</v>
          </cell>
          <cell r="B214" t="str">
            <v>IND. IB</v>
          </cell>
        </row>
        <row r="215">
          <cell r="A215" t="str">
            <v>Maria Montessori School</v>
          </cell>
          <cell r="B215" t="str">
            <v>IND. IB</v>
          </cell>
        </row>
        <row r="216">
          <cell r="A216" t="str">
            <v>Mary Hare Grammar (Berks)</v>
          </cell>
          <cell r="B216" t="str">
            <v>NON-MAIN SS OB</v>
          </cell>
        </row>
        <row r="217">
          <cell r="A217" t="str">
            <v>Mathilda Marks Kennedy</v>
          </cell>
          <cell r="B217" t="str">
            <v>BARNET</v>
          </cell>
        </row>
        <row r="218">
          <cell r="A218" t="str">
            <v>Matryoshka Montessori school</v>
          </cell>
          <cell r="B218" t="str">
            <v>IND. IB</v>
          </cell>
        </row>
        <row r="219">
          <cell r="A219" t="str">
            <v>Meadowfield Community School</v>
          </cell>
          <cell r="B219" t="str">
            <v>KENT maint</v>
          </cell>
        </row>
        <row r="220">
          <cell r="A220" t="str">
            <v>Meadows School</v>
          </cell>
          <cell r="B220" t="str">
            <v>NON-MAIN SS OB</v>
          </cell>
        </row>
        <row r="221">
          <cell r="A221" t="str">
            <v>Meldreth House</v>
          </cell>
          <cell r="B221" t="str">
            <v>IND.Special Scl OB</v>
          </cell>
        </row>
        <row r="222">
          <cell r="A222" t="str">
            <v>Menorah Foundation</v>
          </cell>
          <cell r="B222" t="str">
            <v>BARNET</v>
          </cell>
        </row>
        <row r="223">
          <cell r="A223" t="str">
            <v>Menorah Grammar</v>
          </cell>
          <cell r="B223" t="str">
            <v>IND. IB</v>
          </cell>
        </row>
        <row r="224">
          <cell r="A224" t="str">
            <v>Menorah Grammar Darchei Noam Centre</v>
          </cell>
          <cell r="B224" t="str">
            <v>IND. IB</v>
          </cell>
        </row>
        <row r="225">
          <cell r="A225" t="str">
            <v>Menorah High School for Girls</v>
          </cell>
          <cell r="B225" t="str">
            <v>IND. OB</v>
          </cell>
        </row>
        <row r="226">
          <cell r="A226" t="str">
            <v>Menorah Primary</v>
          </cell>
          <cell r="B226" t="str">
            <v>IND. IB</v>
          </cell>
        </row>
        <row r="227">
          <cell r="A227" t="str">
            <v>Michael Sobell Sinai</v>
          </cell>
          <cell r="B227" t="str">
            <v>BRENT maint</v>
          </cell>
        </row>
        <row r="228">
          <cell r="A228" t="str">
            <v>Mill Hill (Ind) School</v>
          </cell>
          <cell r="B228" t="str">
            <v>IND. IB</v>
          </cell>
        </row>
        <row r="229">
          <cell r="A229" t="str">
            <v>Mill Hill High School</v>
          </cell>
          <cell r="B229" t="str">
            <v>BARNET</v>
          </cell>
        </row>
        <row r="230">
          <cell r="A230" t="str">
            <v>MillHill High School/Specialist Team</v>
          </cell>
          <cell r="B230" t="str">
            <v>BARNET</v>
          </cell>
        </row>
        <row r="231">
          <cell r="A231" t="str">
            <v>Mill Hill School Foundation</v>
          </cell>
          <cell r="B231" t="str">
            <v>IND. IB</v>
          </cell>
        </row>
        <row r="232">
          <cell r="A232" t="str">
            <v>Miscellaneous</v>
          </cell>
          <cell r="B232">
            <v>0</v>
          </cell>
        </row>
        <row r="233">
          <cell r="A233" t="str">
            <v>Mitchell Brook Primary</v>
          </cell>
          <cell r="B233" t="str">
            <v>BRENT maint</v>
          </cell>
        </row>
        <row r="234">
          <cell r="A234" t="str">
            <v>Moat School (The)</v>
          </cell>
          <cell r="B234" t="str">
            <v>IND.Special Scl OB</v>
          </cell>
        </row>
        <row r="235">
          <cell r="A235" t="str">
            <v>Modern Montessori Pre-School</v>
          </cell>
          <cell r="B235" t="str">
            <v>IND. IB</v>
          </cell>
        </row>
        <row r="236">
          <cell r="A236" t="str">
            <v>More House (Farnham)</v>
          </cell>
          <cell r="B236" t="str">
            <v>IND. OB</v>
          </cell>
        </row>
        <row r="237">
          <cell r="A237" t="str">
            <v>Moss Hall Infants</v>
          </cell>
          <cell r="B237" t="str">
            <v>BARNET</v>
          </cell>
        </row>
        <row r="238">
          <cell r="A238" t="str">
            <v>Moss Hall Juniors</v>
          </cell>
          <cell r="B238" t="str">
            <v>BARNET</v>
          </cell>
        </row>
        <row r="239">
          <cell r="A239" t="str">
            <v>Mount Grace</v>
          </cell>
          <cell r="B239" t="str">
            <v>HERTS acad</v>
          </cell>
        </row>
        <row r="240">
          <cell r="A240" t="str">
            <v>Mulberry Bush School</v>
          </cell>
          <cell r="B240" t="str">
            <v>NON-MAIN SS OB</v>
          </cell>
        </row>
        <row r="241">
          <cell r="A241" t="str">
            <v>Muntham House</v>
          </cell>
          <cell r="B241" t="str">
            <v>NON-MAIN SS OB</v>
          </cell>
        </row>
        <row r="242">
          <cell r="A242" t="str">
            <v>Muswell Hill Primary</v>
          </cell>
          <cell r="B242" t="str">
            <v>HARINGEY maint</v>
          </cell>
        </row>
        <row r="243">
          <cell r="A243" t="str">
            <v>Nancy Reuben Primary</v>
          </cell>
          <cell r="B243" t="str">
            <v>IND. IB</v>
          </cell>
        </row>
        <row r="244">
          <cell r="A244" t="str">
            <v>New Woodlands</v>
          </cell>
          <cell r="B244" t="str">
            <v>LEWISHAM maint</v>
          </cell>
        </row>
        <row r="245">
          <cell r="A245" t="str">
            <v>Newman Catholic College</v>
          </cell>
          <cell r="B245" t="str">
            <v>BRENT maint</v>
          </cell>
        </row>
        <row r="246">
          <cell r="A246" t="str">
            <v>Newstead Children's Centre</v>
          </cell>
          <cell r="B246" t="str">
            <v>BARNET</v>
          </cell>
        </row>
        <row r="247">
          <cell r="A247" t="str">
            <v>Nightingale Day Nursery</v>
          </cell>
          <cell r="B247" t="str">
            <v>IND. IB</v>
          </cell>
        </row>
        <row r="248">
          <cell r="A248" t="str">
            <v>Noam Primary School</v>
          </cell>
          <cell r="B248" t="str">
            <v>IND. IB</v>
          </cell>
        </row>
        <row r="249">
          <cell r="A249" t="str">
            <v>North West London Ind. Jewish Day</v>
          </cell>
          <cell r="B249" t="str">
            <v>BRENT maint</v>
          </cell>
        </row>
        <row r="250">
          <cell r="A250" t="str">
            <v>Northgate School</v>
          </cell>
          <cell r="B250" t="str">
            <v>BARNET</v>
          </cell>
        </row>
        <row r="251">
          <cell r="A251" t="str">
            <v>Northway School</v>
          </cell>
          <cell r="B251" t="str">
            <v>BARNET</v>
          </cell>
        </row>
        <row r="252">
          <cell r="A252" t="str">
            <v>Norwood Nursery</v>
          </cell>
          <cell r="B252" t="str">
            <v>IND. IB</v>
          </cell>
        </row>
        <row r="253">
          <cell r="A253" t="str">
            <v>Nower Hill High</v>
          </cell>
          <cell r="B253" t="str">
            <v>HARROW acad</v>
          </cell>
        </row>
        <row r="254">
          <cell r="A254" t="str">
            <v>NT&amp;AS</v>
          </cell>
          <cell r="B254" t="str">
            <v>IND. OB</v>
          </cell>
        </row>
        <row r="255">
          <cell r="A255" t="str">
            <v>NW London Ind. Special School (TCES)</v>
          </cell>
          <cell r="B255" t="str">
            <v>IND.Special Scl OB</v>
          </cell>
        </row>
        <row r="256">
          <cell r="A256" t="str">
            <v>Oak Hill Campus</v>
          </cell>
          <cell r="B256" t="str">
            <v>BARNET</v>
          </cell>
        </row>
        <row r="257">
          <cell r="A257" t="str">
            <v>Oak Hill Montessori / Livingstone</v>
          </cell>
          <cell r="B257" t="str">
            <v>IND. IB</v>
          </cell>
        </row>
        <row r="258">
          <cell r="A258" t="str">
            <v>Oak Lodge</v>
          </cell>
          <cell r="B258" t="str">
            <v>WANDSWORTH maint</v>
          </cell>
        </row>
        <row r="259">
          <cell r="A259" t="str">
            <v>Oak Lodge School</v>
          </cell>
          <cell r="B259" t="str">
            <v>BARNET</v>
          </cell>
        </row>
        <row r="260">
          <cell r="A260" t="str">
            <v>Oak Tree</v>
          </cell>
          <cell r="B260" t="str">
            <v>ENFIELD maint</v>
          </cell>
        </row>
        <row r="261">
          <cell r="A261" t="str">
            <v>Oakleigh School</v>
          </cell>
          <cell r="B261" t="str">
            <v>BARNET</v>
          </cell>
        </row>
        <row r="262">
          <cell r="A262" t="str">
            <v>Oaktree</v>
          </cell>
          <cell r="B262" t="str">
            <v>ENFIELD maint</v>
          </cell>
        </row>
        <row r="263">
          <cell r="A263" t="str">
            <v>Oakwood School (Barford Care)</v>
          </cell>
          <cell r="B263" t="str">
            <v>IND.Special Scl OB</v>
          </cell>
        </row>
        <row r="264">
          <cell r="A264" t="str">
            <v>Old Barn Pre-School</v>
          </cell>
          <cell r="B264" t="str">
            <v>IND. IB</v>
          </cell>
        </row>
        <row r="265">
          <cell r="A265" t="str">
            <v>Old Priory School (The)</v>
          </cell>
          <cell r="B265" t="str">
            <v>IND. OB</v>
          </cell>
        </row>
        <row r="266">
          <cell r="A266" t="str">
            <v>Our Lady of Lourdes</v>
          </cell>
          <cell r="B266" t="str">
            <v>ENFIELD maint</v>
          </cell>
        </row>
        <row r="267">
          <cell r="A267" t="str">
            <v>Our Lady of Muswell RC Primary</v>
          </cell>
          <cell r="B267" t="str">
            <v>HARINGEY maint</v>
          </cell>
        </row>
        <row r="268">
          <cell r="A268" t="str">
            <v>Pace Centre</v>
          </cell>
          <cell r="B268" t="str">
            <v>IND.Special Scl OB</v>
          </cell>
        </row>
        <row r="269">
          <cell r="A269" t="str">
            <v>Palmers Green High School</v>
          </cell>
          <cell r="B269" t="str">
            <v>IND. OB</v>
          </cell>
        </row>
        <row r="270">
          <cell r="A270" t="str">
            <v>Parayhouse</v>
          </cell>
          <cell r="B270" t="str">
            <v>NON-MAIN SS OB</v>
          </cell>
        </row>
        <row r="271">
          <cell r="A271" t="str">
            <v>Pardes House Grammar</v>
          </cell>
          <cell r="B271" t="str">
            <v>IND. IB</v>
          </cell>
        </row>
        <row r="272">
          <cell r="A272" t="str">
            <v>Pardes House Primary</v>
          </cell>
          <cell r="B272" t="str">
            <v>BARNET</v>
          </cell>
        </row>
        <row r="273">
          <cell r="A273" t="str">
            <v>Parkfield Children's Centre</v>
          </cell>
          <cell r="B273" t="str">
            <v>BARNET</v>
          </cell>
        </row>
        <row r="274">
          <cell r="A274" t="str">
            <v>Parkwood Hall (wkly boarding)</v>
          </cell>
          <cell r="B274" t="str">
            <v>KEN&amp;CHELSEA maint</v>
          </cell>
        </row>
        <row r="275">
          <cell r="A275" t="str">
            <v>Pathfield Primary</v>
          </cell>
          <cell r="B275" t="str">
            <v>DEVON maint</v>
          </cell>
        </row>
        <row r="276">
          <cell r="A276" t="str">
            <v>Penn School</v>
          </cell>
          <cell r="B276" t="str">
            <v>NON-MAIN SS OB</v>
          </cell>
        </row>
        <row r="277">
          <cell r="A277" t="str">
            <v>Philpots Manor School</v>
          </cell>
          <cell r="B277" t="str">
            <v>IND.Special Scl OB</v>
          </cell>
        </row>
        <row r="278">
          <cell r="A278" t="str">
            <v>Phoenix School</v>
          </cell>
          <cell r="B278" t="str">
            <v>PETERBOROUGH maint</v>
          </cell>
        </row>
        <row r="279">
          <cell r="A279" t="str">
            <v>Pield Heath House (Middx)</v>
          </cell>
          <cell r="B279" t="str">
            <v>NON-MAIN SS OB</v>
          </cell>
        </row>
        <row r="280">
          <cell r="A280" t="str">
            <v>Pinewood School</v>
          </cell>
          <cell r="B280" t="str">
            <v>HERTS maint</v>
          </cell>
        </row>
        <row r="281">
          <cell r="A281" t="str">
            <v>Portal House School</v>
          </cell>
          <cell r="B281" t="str">
            <v>KENT maint</v>
          </cell>
        </row>
        <row r="282">
          <cell r="A282" t="str">
            <v>Portland Place</v>
          </cell>
          <cell r="B282" t="str">
            <v>IND. OB</v>
          </cell>
        </row>
        <row r="283">
          <cell r="A283" t="str">
            <v>Preston Manor</v>
          </cell>
          <cell r="B283" t="str">
            <v>BRENT acad</v>
          </cell>
        </row>
        <row r="284">
          <cell r="A284" t="str">
            <v>Prior's Court School</v>
          </cell>
          <cell r="B284" t="str">
            <v>IND. OB</v>
          </cell>
        </row>
        <row r="285">
          <cell r="A285" t="str">
            <v>Purbeck View School</v>
          </cell>
          <cell r="B285" t="str">
            <v>IND.Special Scl OB</v>
          </cell>
        </row>
        <row r="286">
          <cell r="A286" t="str">
            <v>Puss in Boots Nursery (Southgate)</v>
          </cell>
          <cell r="B286" t="str">
            <v>IND. OB</v>
          </cell>
        </row>
        <row r="287">
          <cell r="A287" t="str">
            <v>QE Girls</v>
          </cell>
          <cell r="B287" t="str">
            <v>BARNET</v>
          </cell>
        </row>
        <row r="288">
          <cell r="A288" t="str">
            <v>Queens Park Community School</v>
          </cell>
          <cell r="B288" t="str">
            <v>BRENT acad</v>
          </cell>
        </row>
        <row r="289">
          <cell r="A289" t="str">
            <v>Queenswell Infant (SEN contingency funding)</v>
          </cell>
          <cell r="B289" t="str">
            <v>BARNET</v>
          </cell>
        </row>
        <row r="290">
          <cell r="A290" t="str">
            <v>Radlett Lodge (Day)</v>
          </cell>
          <cell r="B290" t="str">
            <v>IND.Special Scl OB</v>
          </cell>
        </row>
        <row r="291">
          <cell r="A291" t="str">
            <v>Radlett Lodge (Residential)</v>
          </cell>
          <cell r="B291" t="str">
            <v>IND.Special Scl OB</v>
          </cell>
        </row>
        <row r="292">
          <cell r="A292" t="str">
            <v>Red Balloon Learner Centre, Harrow</v>
          </cell>
          <cell r="B292" t="str">
            <v>IND. OB</v>
          </cell>
        </row>
        <row r="293">
          <cell r="A293" t="str">
            <v>Redbridge Tuition Service (PRU)</v>
          </cell>
          <cell r="B293" t="str">
            <v>REDBRIDGE maint</v>
          </cell>
        </row>
        <row r="294">
          <cell r="A294" t="str">
            <v>Rhodes Avenue Primary School</v>
          </cell>
          <cell r="B294" t="str">
            <v>HARINGEY maint</v>
          </cell>
        </row>
        <row r="295">
          <cell r="A295" t="str">
            <v>Rhodes Farm School</v>
          </cell>
          <cell r="B295" t="str">
            <v>IND. IB</v>
          </cell>
        </row>
        <row r="296">
          <cell r="A296" t="str">
            <v>Richard Cloudesley</v>
          </cell>
          <cell r="B296" t="str">
            <v>ISLINGTON maint</v>
          </cell>
        </row>
        <row r="297">
          <cell r="A297" t="str">
            <v>Robinsfield Infant School</v>
          </cell>
          <cell r="B297" t="str">
            <v>WESTMINSTER maint</v>
          </cell>
        </row>
        <row r="298">
          <cell r="A298" t="str">
            <v>Rosary RC Primary</v>
          </cell>
          <cell r="B298" t="str">
            <v>CAMDEN maint</v>
          </cell>
        </row>
        <row r="299">
          <cell r="A299" t="str">
            <v>Rosh Pinah School</v>
          </cell>
          <cell r="B299" t="str">
            <v>BARNET</v>
          </cell>
        </row>
        <row r="300">
          <cell r="A300" t="str">
            <v>Rushkin Mill</v>
          </cell>
          <cell r="B300" t="str">
            <v>IND. OB</v>
          </cell>
        </row>
        <row r="301">
          <cell r="A301" t="str">
            <v>Ryl Sch, Deaf Child, Westgate College</v>
          </cell>
          <cell r="B301" t="str">
            <v>NON-MAIN SS OB</v>
          </cell>
        </row>
        <row r="302">
          <cell r="A302" t="str">
            <v>Salcombe Preparatory School</v>
          </cell>
          <cell r="B302" t="str">
            <v>IND. IB</v>
          </cell>
        </row>
        <row r="303">
          <cell r="A303" t="str">
            <v>Salcombe Preparotory</v>
          </cell>
          <cell r="B303" t="str">
            <v>IND. IB</v>
          </cell>
        </row>
        <row r="304">
          <cell r="A304" t="str">
            <v>Salcombe Preparotory School</v>
          </cell>
          <cell r="B304" t="str">
            <v>IND. OB</v>
          </cell>
        </row>
        <row r="305">
          <cell r="A305" t="str">
            <v>Salvatorian RC College</v>
          </cell>
          <cell r="B305" t="str">
            <v>HARROW acad</v>
          </cell>
        </row>
        <row r="306">
          <cell r="A306" t="str">
            <v>Sandringham School</v>
          </cell>
          <cell r="B306" t="str">
            <v>HERTS acad</v>
          </cell>
        </row>
        <row r="307">
          <cell r="A307" t="str">
            <v>Sandwich Technology School</v>
          </cell>
          <cell r="B307" t="str">
            <v>KENT acad</v>
          </cell>
        </row>
        <row r="308">
          <cell r="A308" t="str">
            <v>Shaftesbury High School</v>
          </cell>
          <cell r="B308" t="str">
            <v>HARROW maint</v>
          </cell>
        </row>
        <row r="309">
          <cell r="A309" t="str">
            <v>Side by Side Kids School</v>
          </cell>
          <cell r="B309" t="str">
            <v>IND. OB</v>
          </cell>
        </row>
        <row r="310">
          <cell r="A310" t="str">
            <v>Southgate School</v>
          </cell>
          <cell r="B310" t="str">
            <v>ENFIELD maint</v>
          </cell>
        </row>
        <row r="311">
          <cell r="A311" t="str">
            <v>Southover Partnership School</v>
          </cell>
          <cell r="B311" t="str">
            <v>IND.Special Scl IB</v>
          </cell>
        </row>
        <row r="312">
          <cell r="A312" t="str">
            <v>Speech, Language and Hearing Centre</v>
          </cell>
          <cell r="B312" t="str">
            <v>IND. OB</v>
          </cell>
        </row>
        <row r="313">
          <cell r="A313" t="str">
            <v>Spring Hill School</v>
          </cell>
          <cell r="B313" t="str">
            <v>NON-MAIN SS OB</v>
          </cell>
        </row>
        <row r="314">
          <cell r="A314" t="str">
            <v>St Andrew's Southgate Primary (CE)</v>
          </cell>
          <cell r="B314" t="str">
            <v>ENFIELD maint</v>
          </cell>
        </row>
        <row r="315">
          <cell r="A315" t="str">
            <v>St Christopher School</v>
          </cell>
          <cell r="B315" t="str">
            <v>IND. OB</v>
          </cell>
        </row>
        <row r="316">
          <cell r="A316" t="str">
            <v>St Columbas College</v>
          </cell>
          <cell r="B316" t="str">
            <v>IND. OB</v>
          </cell>
        </row>
        <row r="317">
          <cell r="A317" t="str">
            <v>St David's College</v>
          </cell>
          <cell r="B317" t="str">
            <v>Welsh estab.</v>
          </cell>
        </row>
        <row r="318">
          <cell r="A318" t="str">
            <v>St Elizabeth's Centre</v>
          </cell>
          <cell r="B318" t="str">
            <v>NON-MAIN SS OB</v>
          </cell>
        </row>
        <row r="319">
          <cell r="A319" t="str">
            <v>St Eugene de Mazenod RC Primary</v>
          </cell>
          <cell r="B319" t="str">
            <v>CAMDEN maint</v>
          </cell>
        </row>
        <row r="320">
          <cell r="A320" t="str">
            <v>St Gilda's Catholic Junior</v>
          </cell>
          <cell r="B320" t="str">
            <v>HARINGEY maint</v>
          </cell>
        </row>
        <row r="321">
          <cell r="A321" t="str">
            <v>St Gregory Catholic Science College</v>
          </cell>
          <cell r="B321" t="str">
            <v>BRENT maint</v>
          </cell>
        </row>
        <row r="322">
          <cell r="A322" t="str">
            <v>St Ignatius  College</v>
          </cell>
          <cell r="B322" t="str">
            <v>ENFIELD maint</v>
          </cell>
        </row>
        <row r="323">
          <cell r="A323" t="str">
            <v>St John's N20</v>
          </cell>
          <cell r="B323" t="str">
            <v>BARNET</v>
          </cell>
        </row>
        <row r="324">
          <cell r="A324" t="str">
            <v>St John's School, Whetstone</v>
          </cell>
          <cell r="B324" t="str">
            <v>IND. IB</v>
          </cell>
        </row>
        <row r="325">
          <cell r="A325" t="str">
            <v>St Joseph's RC Primary School</v>
          </cell>
          <cell r="B325" t="str">
            <v>BRENT maint</v>
          </cell>
        </row>
        <row r="326">
          <cell r="A326" t="str">
            <v>St Lukes School</v>
          </cell>
          <cell r="B326" t="str">
            <v>HERTS maint</v>
          </cell>
        </row>
        <row r="327">
          <cell r="A327" t="str">
            <v>St Martha's School</v>
          </cell>
          <cell r="B327" t="str">
            <v>IND. IB</v>
          </cell>
        </row>
        <row r="328">
          <cell r="A328" t="str">
            <v>St Martin's School</v>
          </cell>
          <cell r="B328" t="str">
            <v>IND. IB</v>
          </cell>
        </row>
        <row r="329">
          <cell r="A329" t="str">
            <v>St Mary's High School</v>
          </cell>
          <cell r="B329" t="str">
            <v>BARNET</v>
          </cell>
        </row>
        <row r="330">
          <cell r="A330" t="str">
            <v>St Mary's Wrestwood Children's Trust</v>
          </cell>
          <cell r="B330" t="str">
            <v>NON-MAIN SS OB</v>
          </cell>
        </row>
        <row r="331">
          <cell r="A331" t="str">
            <v>St Michael's CofE Primary</v>
          </cell>
          <cell r="B331" t="str">
            <v>HARINGEY acad</v>
          </cell>
        </row>
        <row r="332">
          <cell r="A332" t="str">
            <v>St Nicholas School</v>
          </cell>
          <cell r="B332" t="str">
            <v>SOUTHEND maint</v>
          </cell>
        </row>
        <row r="333">
          <cell r="A333" t="str">
            <v>St Peter In chains Infant School</v>
          </cell>
          <cell r="B333" t="str">
            <v>HARINGEY maint</v>
          </cell>
        </row>
        <row r="334">
          <cell r="A334" t="str">
            <v>St Swithin Wells School</v>
          </cell>
          <cell r="B334" t="str">
            <v>HARROW maint</v>
          </cell>
        </row>
        <row r="335">
          <cell r="A335" t="str">
            <v>St. George's CofE Foundation School</v>
          </cell>
          <cell r="B335" t="str">
            <v>KENT acad</v>
          </cell>
        </row>
        <row r="336">
          <cell r="A336" t="str">
            <v>St. Luke's</v>
          </cell>
          <cell r="B336" t="str">
            <v>HERTS maint</v>
          </cell>
        </row>
        <row r="337">
          <cell r="A337" t="str">
            <v>St. Martin's School (Mill Hill)</v>
          </cell>
          <cell r="B337" t="str">
            <v>IND. IB</v>
          </cell>
        </row>
        <row r="338">
          <cell r="A338" t="str">
            <v>St. Mary's (NW3)</v>
          </cell>
          <cell r="B338" t="str">
            <v>IND. IB</v>
          </cell>
        </row>
        <row r="339">
          <cell r="A339" t="str">
            <v>St. Robert Southwell RC Primary</v>
          </cell>
          <cell r="B339" t="str">
            <v>BRENT maint</v>
          </cell>
        </row>
        <row r="340">
          <cell r="A340" t="str">
            <v>Stanbridge Earls School</v>
          </cell>
          <cell r="B340" t="str">
            <v>IND. OB</v>
          </cell>
        </row>
        <row r="341">
          <cell r="A341" t="str">
            <v>Step by Step Montessori</v>
          </cell>
          <cell r="B341" t="str">
            <v>IND. IB</v>
          </cell>
        </row>
        <row r="342">
          <cell r="A342" t="str">
            <v>Stormont House</v>
          </cell>
          <cell r="B342" t="str">
            <v>HACKNEY maint</v>
          </cell>
        </row>
        <row r="343">
          <cell r="A343" t="str">
            <v>Stormont School</v>
          </cell>
          <cell r="B343" t="str">
            <v>IND. OB</v>
          </cell>
        </row>
        <row r="344">
          <cell r="A344" t="str">
            <v>Streetfield Middle School</v>
          </cell>
          <cell r="B344" t="str">
            <v>CEN.BEDFORDSHIRE maint</v>
          </cell>
        </row>
        <row r="345">
          <cell r="A345" t="str">
            <v>Subscription to NASS x 2</v>
          </cell>
          <cell r="B345" t="str">
            <v>Subscription</v>
          </cell>
        </row>
        <row r="346">
          <cell r="A346" t="str">
            <v>Summerside Primary School</v>
          </cell>
          <cell r="B346" t="str">
            <v>BARNET</v>
          </cell>
        </row>
        <row r="347">
          <cell r="A347" t="str">
            <v>Sunfield School, Worcestershire</v>
          </cell>
          <cell r="B347" t="str">
            <v>IND. OB</v>
          </cell>
        </row>
        <row r="348">
          <cell r="A348" t="str">
            <v>Swalcliffe Park School</v>
          </cell>
          <cell r="B348" t="str">
            <v>NON-MAIN SS OB</v>
          </cell>
        </row>
        <row r="349">
          <cell r="A349" t="str">
            <v>Swiss Cottage</v>
          </cell>
          <cell r="B349" t="str">
            <v>CAMDEN maint</v>
          </cell>
        </row>
        <row r="350">
          <cell r="A350" t="str">
            <v>Sybil Elgar</v>
          </cell>
          <cell r="B350" t="str">
            <v>IND.Special Scl OB</v>
          </cell>
        </row>
        <row r="351">
          <cell r="A351" t="str">
            <v>Tadley Horizon</v>
          </cell>
          <cell r="B351" t="str">
            <v>IND.Special Scl OB</v>
          </cell>
        </row>
        <row r="352">
          <cell r="A352" t="str">
            <v>Talmud Torah Tiferes</v>
          </cell>
          <cell r="B352" t="str">
            <v>IND. IB</v>
          </cell>
        </row>
        <row r="353">
          <cell r="A353" t="str">
            <v>Talmud Torah Tiferes Schlomo</v>
          </cell>
          <cell r="B353" t="str">
            <v>IND. IB</v>
          </cell>
        </row>
        <row r="354">
          <cell r="A354" t="str">
            <v>TCES (East London)</v>
          </cell>
          <cell r="B354" t="str">
            <v>IND.Special Scl OB</v>
          </cell>
        </row>
        <row r="355">
          <cell r="A355" t="str">
            <v>TCES (NW London)</v>
          </cell>
          <cell r="B355" t="str">
            <v>IND.Special Scl OB</v>
          </cell>
        </row>
        <row r="356">
          <cell r="A356" t="str">
            <v>Tendering Technology College</v>
          </cell>
          <cell r="B356" t="str">
            <v>ESSEX acad</v>
          </cell>
        </row>
        <row r="357">
          <cell r="A357" t="str">
            <v>Tetherdown Primary</v>
          </cell>
          <cell r="B357" t="str">
            <v>HARINGEY maint</v>
          </cell>
        </row>
        <row r="358">
          <cell r="A358" t="str">
            <v>The Bridge School</v>
          </cell>
          <cell r="B358" t="str">
            <v>ISLINGTON maint</v>
          </cell>
        </row>
        <row r="359">
          <cell r="A359" t="str">
            <v>The Broom School (previously Moselle)</v>
          </cell>
          <cell r="B359" t="str">
            <v>HARINGEY maint</v>
          </cell>
        </row>
        <row r="360">
          <cell r="A360" t="str">
            <v>The Camden School for Girls</v>
          </cell>
          <cell r="B360" t="str">
            <v>CAMDEN maint</v>
          </cell>
        </row>
        <row r="361">
          <cell r="A361" t="str">
            <v>The Cornwallis Academy</v>
          </cell>
          <cell r="B361" t="str">
            <v>KENT maint</v>
          </cell>
        </row>
        <row r="362">
          <cell r="A362" t="str">
            <v>The Forum School</v>
          </cell>
          <cell r="B362" t="str">
            <v>IND.Special Scl OB</v>
          </cell>
        </row>
        <row r="363">
          <cell r="A363" t="str">
            <v>The Holmewood School</v>
          </cell>
          <cell r="B363" t="str">
            <v>IND.Special Scl IB</v>
          </cell>
        </row>
        <row r="364">
          <cell r="A364" t="str">
            <v>The Hyde Children's Centre</v>
          </cell>
          <cell r="B364" t="str">
            <v>BARNET</v>
          </cell>
        </row>
        <row r="365">
          <cell r="A365" t="str">
            <v>The Mount School (Mill Hill)</v>
          </cell>
          <cell r="B365" t="str">
            <v>IND. IB</v>
          </cell>
        </row>
        <row r="366">
          <cell r="A366" t="str">
            <v>The North London International School</v>
          </cell>
          <cell r="B366" t="str">
            <v>IND. IB</v>
          </cell>
        </row>
        <row r="367">
          <cell r="A367" t="str">
            <v>The Old School, Folkestone</v>
          </cell>
          <cell r="B367" t="str">
            <v>IND.Special Scl OB</v>
          </cell>
        </row>
        <row r="368">
          <cell r="A368" t="str">
            <v>The Ravenscroft School</v>
          </cell>
          <cell r="B368" t="str">
            <v>BARNET</v>
          </cell>
        </row>
        <row r="369">
          <cell r="A369" t="str">
            <v>The Ryes College</v>
          </cell>
          <cell r="B369" t="str">
            <v>IND.Special Scl OB</v>
          </cell>
        </row>
        <row r="370">
          <cell r="A370" t="str">
            <v>The Serendipity Centre</v>
          </cell>
          <cell r="B370" t="str">
            <v>IND.Special Scl OB</v>
          </cell>
        </row>
        <row r="371">
          <cell r="A371" t="str">
            <v>The Tavistock Children's Day Unit, - Block Contract £229,772</v>
          </cell>
          <cell r="B371">
            <v>0</v>
          </cell>
        </row>
        <row r="372">
          <cell r="A372" t="str">
            <v>The Tavistock Children's Day Unit, Gloucester Hse</v>
          </cell>
          <cell r="B372" t="str">
            <v>IND.Special Scl OB</v>
          </cell>
        </row>
        <row r="373">
          <cell r="A373" t="str">
            <v>The Village</v>
          </cell>
          <cell r="B373" t="str">
            <v>BRENT maint</v>
          </cell>
        </row>
        <row r="374">
          <cell r="A374" t="str">
            <v>The Willow Primary</v>
          </cell>
          <cell r="B374" t="str">
            <v>HARINGEY maint</v>
          </cell>
        </row>
        <row r="375">
          <cell r="A375" t="str">
            <v>The Wing Centre, Bournemouth</v>
          </cell>
          <cell r="B375" t="str">
            <v>Special College</v>
          </cell>
        </row>
        <row r="376">
          <cell r="A376" t="str">
            <v>3 Dimensions School</v>
          </cell>
          <cell r="B376" t="str">
            <v>IND.Special Scl OB</v>
          </cell>
        </row>
        <row r="377">
          <cell r="A377" t="str">
            <v>Torah Vodaas School</v>
          </cell>
          <cell r="B377" t="str">
            <v>IND. IB</v>
          </cell>
        </row>
        <row r="378">
          <cell r="A378" t="str">
            <v>Torriano Primary (Language Unit)</v>
          </cell>
          <cell r="B378" t="str">
            <v>CAMDEN maint</v>
          </cell>
        </row>
        <row r="379">
          <cell r="A379" t="str">
            <v>Totteridge Academy</v>
          </cell>
          <cell r="B379" t="str">
            <v>BARNET</v>
          </cell>
        </row>
        <row r="380">
          <cell r="A380" t="str">
            <v>TreeHouse (Primary)</v>
          </cell>
          <cell r="B380" t="str">
            <v>NON-MAIN SS OB</v>
          </cell>
        </row>
        <row r="381">
          <cell r="A381" t="str">
            <v>TreeHouse (Secondary)</v>
          </cell>
          <cell r="B381" t="str">
            <v>NON-MAIN SS OB</v>
          </cell>
        </row>
        <row r="382">
          <cell r="A382" t="str">
            <v>Treloar School</v>
          </cell>
          <cell r="B382" t="str">
            <v>NON-MAIN SS OB</v>
          </cell>
        </row>
        <row r="383">
          <cell r="A383" t="str">
            <v>Trinity CofE High School</v>
          </cell>
          <cell r="B383" t="str">
            <v>MANCHESTER acad</v>
          </cell>
        </row>
        <row r="384">
          <cell r="A384" t="str">
            <v>TUFFKID</v>
          </cell>
          <cell r="B384" t="str">
            <v>IND. IB</v>
          </cell>
        </row>
        <row r="385">
          <cell r="A385" t="str">
            <v>Tuffnell Park Primary</v>
          </cell>
          <cell r="B385" t="str">
            <v>ISLINGTON maint</v>
          </cell>
        </row>
        <row r="386">
          <cell r="A386" t="str">
            <v>Tumblewood</v>
          </cell>
          <cell r="B386" t="str">
            <v>IND.Special Scl OB</v>
          </cell>
        </row>
        <row r="387">
          <cell r="A387" t="str">
            <v>Turnstone Shouse</v>
          </cell>
          <cell r="B387" t="str">
            <v>IND. OB</v>
          </cell>
        </row>
        <row r="388">
          <cell r="A388" t="str">
            <v>Underhill Children's Centre</v>
          </cell>
          <cell r="B388" t="str">
            <v>BARNET</v>
          </cell>
        </row>
        <row r="389">
          <cell r="A389" t="str">
            <v>Underhill Jnr/Specialist Team</v>
          </cell>
          <cell r="B389" t="str">
            <v>BARNET</v>
          </cell>
        </row>
        <row r="390">
          <cell r="A390" t="str">
            <v>Underley Garden School</v>
          </cell>
          <cell r="B390" t="str">
            <v>IND.Special Scl OB</v>
          </cell>
        </row>
        <row r="391">
          <cell r="A391" t="str">
            <v>Valley Pre-School</v>
          </cell>
          <cell r="B391" t="str">
            <v>IND. IB</v>
          </cell>
        </row>
        <row r="392">
          <cell r="A392" t="str">
            <v>WAC performing ARTs &amp; Music College</v>
          </cell>
          <cell r="B392" t="str">
            <v>BARNET</v>
          </cell>
        </row>
        <row r="393">
          <cell r="A393" t="str">
            <v>Watling View</v>
          </cell>
          <cell r="B393" t="str">
            <v>HERTS maint</v>
          </cell>
        </row>
        <row r="394">
          <cell r="A394" t="str">
            <v>Waverely</v>
          </cell>
          <cell r="B394" t="str">
            <v>ENFIELD maint</v>
          </cell>
        </row>
        <row r="395">
          <cell r="A395" t="str">
            <v>Wellgrove School</v>
          </cell>
          <cell r="B395" t="str">
            <v>IND. IB</v>
          </cell>
        </row>
        <row r="396">
          <cell r="A396" t="str">
            <v>West Lea</v>
          </cell>
          <cell r="B396" t="str">
            <v>ENFIELD maint</v>
          </cell>
        </row>
        <row r="397">
          <cell r="A397" t="str">
            <v>White Spire</v>
          </cell>
          <cell r="B397" t="str">
            <v>MILTONKEYNES maint</v>
          </cell>
        </row>
        <row r="398">
          <cell r="A398" t="str">
            <v>Whitefield</v>
          </cell>
          <cell r="B398" t="str">
            <v>WALTHAMFOREST acad</v>
          </cell>
        </row>
        <row r="399">
          <cell r="A399" t="str">
            <v>William C. Harvey</v>
          </cell>
          <cell r="B399" t="str">
            <v>HARINGEY maint</v>
          </cell>
        </row>
        <row r="400">
          <cell r="A400" t="str">
            <v>Windermere Primary</v>
          </cell>
          <cell r="B400" t="str">
            <v>HERTS maint</v>
          </cell>
        </row>
        <row r="401">
          <cell r="A401" t="str">
            <v>Wingfield Children's Centre</v>
          </cell>
          <cell r="B401" t="str">
            <v>BARNET</v>
          </cell>
        </row>
        <row r="402">
          <cell r="A402" t="str">
            <v>Wisdom Primary &amp; Secondary School</v>
          </cell>
          <cell r="B402" t="str">
            <v>IND. OB</v>
          </cell>
        </row>
        <row r="403">
          <cell r="A403" t="str">
            <v>Wolfson Hillel Primary</v>
          </cell>
          <cell r="B403" t="str">
            <v>ENFIELD maint</v>
          </cell>
        </row>
        <row r="404">
          <cell r="A404" t="str">
            <v>Woodcroft School</v>
          </cell>
          <cell r="B404" t="str">
            <v>IND.Special Scl OB</v>
          </cell>
        </row>
        <row r="405">
          <cell r="A405" t="str">
            <v>Woodfield School</v>
          </cell>
          <cell r="B405" t="str">
            <v>BRENT acad</v>
          </cell>
        </row>
        <row r="406">
          <cell r="A406" t="str">
            <v>Woodridge School</v>
          </cell>
          <cell r="B406" t="str">
            <v>BARNET</v>
          </cell>
        </row>
        <row r="407">
          <cell r="A407" t="str">
            <v>Woodside High School</v>
          </cell>
          <cell r="B407" t="str">
            <v>HARINGEY acad</v>
          </cell>
        </row>
        <row r="408">
          <cell r="A408" t="str">
            <v>Wren Academy</v>
          </cell>
          <cell r="B408" t="str">
            <v>IND. IB</v>
          </cell>
        </row>
        <row r="409">
          <cell r="A409" t="str">
            <v>Wren Academy</v>
          </cell>
          <cell r="B409" t="str">
            <v>INDEPENDENT</v>
          </cell>
        </row>
        <row r="410">
          <cell r="A410" t="str">
            <v>WrireTrak</v>
          </cell>
          <cell r="B410" t="str">
            <v>IND. OB</v>
          </cell>
        </row>
        <row r="411">
          <cell r="A411" t="str">
            <v>Yaveneh College</v>
          </cell>
          <cell r="B411" t="str">
            <v>HERTS acad</v>
          </cell>
        </row>
      </sheetData>
      <sheetData sheetId="16"/>
      <sheetData sheetId="17"/>
      <sheetData sheetId="18"/>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Exclus 2013-14"/>
      <sheetName val="Sheet1"/>
    </sheetNames>
    <sheetDataSet>
      <sheetData sheetId="0"/>
      <sheetData sheetId="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oolPupils"/>
      <sheetName val="5YearGrowth£"/>
      <sheetName val="Pupils-6yrs"/>
      <sheetName val="NRA&amp;Free"/>
      <sheetName val="GrowthFund1617"/>
      <sheetName val="GrowthFund1718"/>
      <sheetName val="GrowthFund1819"/>
      <sheetName val="GrowthFund1920"/>
      <sheetName val="GrowthFund2021"/>
      <sheetName val="Val's New School List"/>
      <sheetName val="All schools 2014-2018"/>
      <sheetName val="OCT14Census"/>
      <sheetName val="May15Census"/>
      <sheetName val="May Census incl academies"/>
      <sheetName val="Schools"/>
      <sheetName val="ChooseSchool"/>
      <sheetName val="Growth"/>
      <sheetName val="NewData"/>
      <sheetName val="SpecPruNur"/>
    </sheetNames>
    <sheetDataSet>
      <sheetData sheetId="0" refreshError="1">
        <row r="13">
          <cell r="E13">
            <v>3025405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ator"/>
      <sheetName val="Numbers"/>
      <sheetName val="Rates"/>
    </sheetNames>
    <sheetDataSet>
      <sheetData sheetId="0" refreshError="1"/>
      <sheetData sheetId="1"/>
      <sheetData sheetId="2" refreshError="1">
        <row r="4">
          <cell r="A4" t="str">
            <v>Nursery</v>
          </cell>
        </row>
        <row r="5">
          <cell r="A5" t="str">
            <v>Primary</v>
          </cell>
        </row>
        <row r="6">
          <cell r="A6" t="str">
            <v>Secondary</v>
          </cell>
        </row>
        <row r="7">
          <cell r="A7" t="str">
            <v>Special</v>
          </cell>
        </row>
        <row r="8">
          <cell r="A8" t="str">
            <v>PRU</v>
          </cell>
        </row>
      </sheetData>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justed Pivot Totals"/>
      <sheetName val="Pivot_Line No Adjusted"/>
      <sheetName val="Worksheet for Line No"/>
      <sheetName val="Pivot on GL"/>
      <sheetName val="Adjusted Pivot for Tables"/>
      <sheetName val="Pivot PC"/>
      <sheetName val="SAP Download"/>
      <sheetName val="Working"/>
      <sheetName val="Split Funded CC's"/>
      <sheetName val="PRU's SSG &amp; SDG"/>
      <sheetName val="Youth summary&amp; Vol Sector grant"/>
      <sheetName val="Transport analysis"/>
      <sheetName val="Non Children's Services costs"/>
      <sheetName val="SAP @ 24.02.2010"/>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ve LEAs"/>
      <sheetName val="Running info"/>
      <sheetName val="SchLEASplits"/>
      <sheetName val="S52 Imports"/>
      <sheetName val="OtherLookups"/>
      <sheetName val="Lookups"/>
      <sheetName val="Annex_A_TABLE"/>
      <sheetName val="Proposed 2003-04 Budget"/>
      <sheetName val="2002-03 S52 Table 1"/>
    </sheetNames>
    <sheetDataSet>
      <sheetData sheetId="0" refreshError="1"/>
      <sheetData sheetId="1" refreshError="1"/>
      <sheetData sheetId="2" refreshError="1"/>
      <sheetData sheetId="3" refreshError="1"/>
      <sheetData sheetId="4" refreshError="1"/>
      <sheetData sheetId="5" refreshError="1">
        <row r="3">
          <cell r="B3" t="str">
            <v>LEA Num</v>
          </cell>
        </row>
      </sheetData>
      <sheetData sheetId="6" refreshError="1"/>
      <sheetData sheetId="7" refreshError="1"/>
      <sheetData sheetId="8"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FC filter"/>
      <sheetName val="DFC"/>
      <sheetName val="Academy"/>
      <sheetName val="CTC &amp; NMSS"/>
      <sheetName val="LA Level"/>
      <sheetName val="Macro info"/>
      <sheetName val="Check against announcement"/>
      <sheetName val="DFC (ALL)"/>
    </sheetNames>
    <sheetDataSet>
      <sheetData sheetId="0" refreshError="1">
        <row r="11">
          <cell r="D11">
            <v>2098304.9500000002</v>
          </cell>
        </row>
      </sheetData>
      <sheetData sheetId="1"/>
      <sheetData sheetId="2"/>
      <sheetData sheetId="3"/>
      <sheetData sheetId="4"/>
      <sheetData sheetId="5"/>
      <sheetData sheetId="6"/>
      <sheetData sheetId="7"/>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B"/>
      <sheetName val="Sheet1"/>
      <sheetName val="Monitor"/>
      <sheetName val="Compare"/>
      <sheetName val="SEN"/>
      <sheetName val="data"/>
      <sheetName val="rates"/>
      <sheetName val="lookup"/>
      <sheetName val="abatement"/>
      <sheetName val="mfg"/>
      <sheetName val="CTax"/>
      <sheetName val="NNDR"/>
      <sheetName val="Insurance"/>
      <sheetName val="IntAreas"/>
      <sheetName val="trans"/>
      <sheetName val="YPLA"/>
      <sheetName val="NQTs"/>
      <sheetName val="SFFunding"/>
      <sheetName val="SF1011"/>
      <sheetName val="trans1011"/>
      <sheetName val="aen"/>
      <sheetName val="Primary school aen alloc"/>
      <sheetName val="rpsen"/>
      <sheetName val="specialsen"/>
      <sheetName val="Statements"/>
      <sheetName val="transactions 2009"/>
      <sheetName val="Distribution"/>
      <sheetName val="macr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row r="5639">
          <cell r="C5639" t="str">
            <v>Ashmole Academy - not used</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oose"/>
      <sheetName val="UIFSM"/>
      <sheetName val="PEGrantApr16"/>
      <sheetName val="PEGrantAY1617"/>
      <sheetName val="DFC-prov"/>
      <sheetName val="NEWISB"/>
      <sheetName val="PayLookup"/>
      <sheetName val="Schooldata1617"/>
      <sheetName val="News"/>
      <sheetName val="TRANSeoy16"/>
      <sheetName val="Home"/>
      <sheetName val="CFR"/>
      <sheetName val="BudgetShare"/>
      <sheetName val="Payments"/>
      <sheetName val="Pupils"/>
      <sheetName val="MFG"/>
      <sheetName val="EYData"/>
      <sheetName val="Growth"/>
      <sheetName val="MthlyAcadPivot"/>
      <sheetName val="AprMthly"/>
      <sheetName val="Autopivot"/>
      <sheetName val="Autopay3"/>
      <sheetName val="1516Funding"/>
      <sheetName val="Rates"/>
      <sheetName val="EOY1516"/>
      <sheetName val="EarlyYears"/>
      <sheetName val="UIFSMdata"/>
      <sheetName val="OCT14Census"/>
      <sheetName val="OCT15Census"/>
      <sheetName val="UIFSMJul 15"/>
      <sheetName val="Schools"/>
      <sheetName val="HNRates"/>
      <sheetName val="HNPlaceList"/>
      <sheetName val="HighNeeds"/>
      <sheetName val="NotionalSEN"/>
      <sheetName val="TopUpSummary"/>
      <sheetName val="1617TRANS"/>
      <sheetName val="TopUps"/>
      <sheetName val="Pupillist"/>
      <sheetName val="TopUpsNumbers"/>
      <sheetName val="PRUTopups"/>
      <sheetName val="Post16Actuals"/>
      <sheetName val="SixthForm"/>
      <sheetName val="Grants"/>
      <sheetName val="PupilPremium"/>
      <sheetName val="Compare"/>
      <sheetName val="BarnetReport"/>
      <sheetName val="CostCentres"/>
      <sheetName val="Autopay1"/>
      <sheetName val="Autopay2"/>
      <sheetName val="Autopay4"/>
      <sheetName val="Tabs"/>
    </sheetNames>
    <sheetDataSet>
      <sheetData sheetId="0"/>
      <sheetData sheetId="1"/>
      <sheetData sheetId="2"/>
      <sheetData sheetId="3"/>
      <sheetData sheetId="4"/>
      <sheetData sheetId="5"/>
      <sheetData sheetId="6"/>
      <sheetData sheetId="7"/>
      <sheetData sheetId="8"/>
      <sheetData sheetId="9"/>
      <sheetData sheetId="10">
        <row r="16">
          <cell r="L16" t="str">
            <v>Version 2.2</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ont Sheet"/>
      <sheetName val="Cover"/>
      <sheetName val="Schools Block Data"/>
      <sheetName val="15-16 submitted baselines"/>
      <sheetName val="15-16 submitted HN places"/>
      <sheetName val="Inputs &amp; Adjustments"/>
      <sheetName val="Local Factors"/>
      <sheetName val="Adjusted Factors"/>
      <sheetName val="15-16 final baselines"/>
      <sheetName val="Commentary"/>
      <sheetName val="Proforma"/>
      <sheetName val="De Delegation"/>
      <sheetName val="New ISB"/>
      <sheetName val="School level SB"/>
      <sheetName val="Recoupment"/>
      <sheetName val="Validation sheet"/>
    </sheetNames>
    <sheetDataSet>
      <sheetData sheetId="0"/>
      <sheetData sheetId="1"/>
      <sheetData sheetId="2">
        <row r="1">
          <cell r="A1" t="str">
            <v>October 2015 School Census data</v>
          </cell>
        </row>
      </sheetData>
      <sheetData sheetId="3"/>
      <sheetData sheetId="4"/>
      <sheetData sheetId="5">
        <row r="40">
          <cell r="Z40">
            <v>0</v>
          </cell>
        </row>
      </sheetData>
      <sheetData sheetId="6">
        <row r="5">
          <cell r="S5">
            <v>98</v>
          </cell>
          <cell r="AB5">
            <v>0</v>
          </cell>
        </row>
      </sheetData>
      <sheetData sheetId="7">
        <row r="5">
          <cell r="C5" t="str">
            <v>Total</v>
          </cell>
        </row>
      </sheetData>
      <sheetData sheetId="8"/>
      <sheetData sheetId="9"/>
      <sheetData sheetId="10"/>
      <sheetData sheetId="11"/>
      <sheetData sheetId="12">
        <row r="5">
          <cell r="B5" t="str">
            <v>Total</v>
          </cell>
        </row>
      </sheetData>
      <sheetData sheetId="13"/>
      <sheetData sheetId="14"/>
      <sheetData sheetId="15"/>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Exclus 2010-11"/>
      <sheetName val="end of year"/>
      <sheetName val="OLA"/>
      <sheetName val="Rec"/>
      <sheetName val="Rates"/>
      <sheetName val="weeks"/>
      <sheetName val="Codes"/>
      <sheetName val="Rec new"/>
      <sheetName val="Rec old"/>
      <sheetName val="OLA-inv raised"/>
      <sheetName val="OLA-paid"/>
    </sheetNames>
    <sheetDataSet>
      <sheetData sheetId="0" refreshError="1"/>
      <sheetData sheetId="1" refreshError="1"/>
      <sheetData sheetId="2" refreshError="1"/>
      <sheetData sheetId="3" refreshError="1"/>
      <sheetData sheetId="4" refreshError="1"/>
      <sheetData sheetId="5" refreshError="1">
        <row r="4">
          <cell r="F4" t="str">
            <v>WEEK ENDING</v>
          </cell>
          <cell r="G4" t="str">
            <v>WEEK NO</v>
          </cell>
        </row>
        <row r="5">
          <cell r="F5" t="str">
            <v>(Saturday)</v>
          </cell>
        </row>
        <row r="7">
          <cell r="F7">
            <v>39900</v>
          </cell>
          <cell r="G7">
            <v>53</v>
          </cell>
        </row>
        <row r="8">
          <cell r="F8">
            <v>39907</v>
          </cell>
          <cell r="G8">
            <v>52</v>
          </cell>
        </row>
        <row r="9">
          <cell r="F9">
            <v>39914</v>
          </cell>
          <cell r="G9">
            <v>51</v>
          </cell>
        </row>
        <row r="10">
          <cell r="F10">
            <v>39921</v>
          </cell>
          <cell r="G10">
            <v>50</v>
          </cell>
        </row>
        <row r="11">
          <cell r="F11">
            <v>39928</v>
          </cell>
          <cell r="G11">
            <v>49</v>
          </cell>
        </row>
        <row r="12">
          <cell r="F12">
            <v>39935</v>
          </cell>
          <cell r="G12">
            <v>48</v>
          </cell>
        </row>
        <row r="13">
          <cell r="F13">
            <v>39942</v>
          </cell>
          <cell r="G13">
            <v>47</v>
          </cell>
        </row>
        <row r="14">
          <cell r="F14">
            <v>39949</v>
          </cell>
          <cell r="G14">
            <v>46</v>
          </cell>
        </row>
        <row r="15">
          <cell r="F15">
            <v>39956</v>
          </cell>
          <cell r="G15">
            <v>45</v>
          </cell>
        </row>
        <row r="16">
          <cell r="F16">
            <v>39963</v>
          </cell>
          <cell r="G16">
            <v>44</v>
          </cell>
        </row>
        <row r="17">
          <cell r="F17">
            <v>39970</v>
          </cell>
          <cell r="G17">
            <v>43</v>
          </cell>
        </row>
        <row r="18">
          <cell r="F18">
            <v>39977</v>
          </cell>
          <cell r="G18">
            <v>42</v>
          </cell>
        </row>
        <row r="19">
          <cell r="F19">
            <v>39984</v>
          </cell>
          <cell r="G19">
            <v>41</v>
          </cell>
        </row>
        <row r="20">
          <cell r="F20">
            <v>39991</v>
          </cell>
          <cell r="G20">
            <v>40</v>
          </cell>
        </row>
        <row r="21">
          <cell r="F21">
            <v>39998</v>
          </cell>
          <cell r="G21">
            <v>39</v>
          </cell>
        </row>
        <row r="22">
          <cell r="F22">
            <v>40005</v>
          </cell>
          <cell r="G22">
            <v>38</v>
          </cell>
        </row>
        <row r="23">
          <cell r="F23">
            <v>40012</v>
          </cell>
          <cell r="G23">
            <v>37</v>
          </cell>
        </row>
        <row r="24">
          <cell r="F24">
            <v>40019</v>
          </cell>
          <cell r="G24">
            <v>36</v>
          </cell>
        </row>
        <row r="25">
          <cell r="F25">
            <v>40026</v>
          </cell>
          <cell r="G25">
            <v>35</v>
          </cell>
        </row>
        <row r="26">
          <cell r="F26">
            <v>40033</v>
          </cell>
          <cell r="G26">
            <v>34</v>
          </cell>
        </row>
        <row r="27">
          <cell r="F27">
            <v>40040</v>
          </cell>
          <cell r="G27">
            <v>33</v>
          </cell>
        </row>
        <row r="28">
          <cell r="F28">
            <v>40047</v>
          </cell>
          <cell r="G28">
            <v>32</v>
          </cell>
        </row>
        <row r="29">
          <cell r="F29">
            <v>40054</v>
          </cell>
          <cell r="G29">
            <v>31</v>
          </cell>
        </row>
        <row r="30">
          <cell r="F30">
            <v>40061</v>
          </cell>
          <cell r="G30">
            <v>30</v>
          </cell>
        </row>
        <row r="31">
          <cell r="F31">
            <v>40068</v>
          </cell>
          <cell r="G31">
            <v>29</v>
          </cell>
        </row>
        <row r="32">
          <cell r="F32">
            <v>40075</v>
          </cell>
          <cell r="G32">
            <v>28</v>
          </cell>
        </row>
        <row r="33">
          <cell r="F33">
            <v>40082</v>
          </cell>
          <cell r="G33">
            <v>27</v>
          </cell>
        </row>
        <row r="34">
          <cell r="F34">
            <v>40089</v>
          </cell>
          <cell r="G34">
            <v>26</v>
          </cell>
        </row>
        <row r="35">
          <cell r="F35">
            <v>40096</v>
          </cell>
          <cell r="G35">
            <v>25</v>
          </cell>
        </row>
        <row r="36">
          <cell r="F36">
            <v>40103</v>
          </cell>
          <cell r="G36">
            <v>24</v>
          </cell>
        </row>
        <row r="37">
          <cell r="F37">
            <v>40110</v>
          </cell>
          <cell r="G37">
            <v>23</v>
          </cell>
        </row>
        <row r="38">
          <cell r="F38">
            <v>40117</v>
          </cell>
          <cell r="G38">
            <v>22</v>
          </cell>
        </row>
        <row r="39">
          <cell r="F39">
            <v>40124</v>
          </cell>
          <cell r="G39">
            <v>21</v>
          </cell>
        </row>
        <row r="40">
          <cell r="F40">
            <v>40131</v>
          </cell>
          <cell r="G40">
            <v>20</v>
          </cell>
        </row>
        <row r="41">
          <cell r="F41">
            <v>40138</v>
          </cell>
          <cell r="G41">
            <v>19</v>
          </cell>
        </row>
        <row r="42">
          <cell r="F42">
            <v>40145</v>
          </cell>
          <cell r="G42">
            <v>18</v>
          </cell>
        </row>
        <row r="43">
          <cell r="F43">
            <v>40152</v>
          </cell>
          <cell r="G43">
            <v>17</v>
          </cell>
        </row>
        <row r="44">
          <cell r="F44">
            <v>40159</v>
          </cell>
          <cell r="G44">
            <v>16</v>
          </cell>
        </row>
        <row r="45">
          <cell r="F45">
            <v>40166</v>
          </cell>
          <cell r="G45">
            <v>15</v>
          </cell>
        </row>
        <row r="46">
          <cell r="F46">
            <v>40173</v>
          </cell>
          <cell r="G46">
            <v>14</v>
          </cell>
        </row>
        <row r="47">
          <cell r="F47">
            <v>40180</v>
          </cell>
          <cell r="G47">
            <v>13</v>
          </cell>
        </row>
        <row r="48">
          <cell r="F48">
            <v>40187</v>
          </cell>
          <cell r="G48">
            <v>12</v>
          </cell>
        </row>
        <row r="49">
          <cell r="F49">
            <v>40194</v>
          </cell>
          <cell r="G49">
            <v>11</v>
          </cell>
        </row>
        <row r="50">
          <cell r="F50">
            <v>40201</v>
          </cell>
          <cell r="G50">
            <v>10</v>
          </cell>
        </row>
        <row r="51">
          <cell r="F51">
            <v>40208</v>
          </cell>
          <cell r="G51">
            <v>9</v>
          </cell>
        </row>
        <row r="52">
          <cell r="F52">
            <v>40215</v>
          </cell>
          <cell r="G52">
            <v>8</v>
          </cell>
        </row>
        <row r="53">
          <cell r="F53">
            <v>40222</v>
          </cell>
          <cell r="G53">
            <v>7</v>
          </cell>
        </row>
        <row r="54">
          <cell r="F54">
            <v>40229</v>
          </cell>
          <cell r="G54">
            <v>6</v>
          </cell>
        </row>
        <row r="55">
          <cell r="F55">
            <v>40236</v>
          </cell>
          <cell r="G55">
            <v>5</v>
          </cell>
        </row>
        <row r="56">
          <cell r="F56">
            <v>40243</v>
          </cell>
          <cell r="G56">
            <v>4</v>
          </cell>
        </row>
        <row r="57">
          <cell r="F57">
            <v>40250</v>
          </cell>
          <cell r="G57">
            <v>3</v>
          </cell>
        </row>
        <row r="58">
          <cell r="F58">
            <v>40257</v>
          </cell>
          <cell r="G58">
            <v>2</v>
          </cell>
        </row>
        <row r="59">
          <cell r="F59">
            <v>40264</v>
          </cell>
          <cell r="G59">
            <v>1</v>
          </cell>
        </row>
        <row r="60">
          <cell r="F60">
            <v>40271</v>
          </cell>
          <cell r="G60">
            <v>0</v>
          </cell>
        </row>
      </sheetData>
      <sheetData sheetId="6" refreshError="1"/>
      <sheetData sheetId="7"/>
      <sheetData sheetId="8"/>
      <sheetData sheetId="9"/>
      <sheetData sheetId="1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e details"/>
      <sheetName val="Data Sources"/>
      <sheetName val="New Under Five Assumptions"/>
      <sheetName val="Assumptions"/>
      <sheetName val="Inputs to Inputs!"/>
      <sheetName val="Inputs for SWGE Forecasting"/>
      <sheetName val="Calculation of Repricing Factor"/>
      <sheetName val="Statemented Adjustment Factor "/>
      <sheetName val="PRC Model (Discretionary Comp)"/>
      <sheetName val="PRC Model (Mandatory Comp)"/>
      <sheetName val="Nursery Forecasting"/>
      <sheetName val="Primary Forecasting"/>
      <sheetName val="Secondary Forecasting"/>
      <sheetName val="Special Forecasting"/>
      <sheetName val="FE for Adult Education Forecast"/>
      <sheetName val="Other Forecasting"/>
      <sheetName val="Transport Forecasting"/>
      <sheetName val="Final Summary of all Forecasts"/>
      <sheetName val="Under Fives PVI Split"/>
      <sheetName val="Adding on Extra Grant 00-01"/>
      <sheetName val="Adding on Extra Grant 01-02"/>
      <sheetName val="SSG 2001-02"/>
      <sheetName val="TALL4"/>
      <sheetName val="TALL4 + Extra Grants Monies"/>
      <sheetName val="TALL5 + extra grant monies"/>
      <sheetName val="Tallies Summary"/>
      <sheetName val="Summary of tallies summary"/>
      <sheetName val="Database info"/>
      <sheetName val="Grants 2001-02"/>
      <sheetName val="Project A "/>
    </sheetNames>
    <sheetDataSet>
      <sheetData sheetId="0" refreshError="1"/>
      <sheetData sheetId="1" refreshError="1"/>
      <sheetData sheetId="2" refreshError="1"/>
      <sheetData sheetId="3" refreshError="1"/>
      <sheetData sheetId="4" refreshError="1"/>
      <sheetData sheetId="5" refreshError="1">
        <row r="3">
          <cell r="B3" t="str">
            <v>1998-99</v>
          </cell>
          <cell r="C3" t="str">
            <v>1999-00</v>
          </cell>
          <cell r="D3" t="str">
            <v>2000-01</v>
          </cell>
          <cell r="E3" t="str">
            <v>2001-02</v>
          </cell>
          <cell r="F3" t="str">
            <v>2002-03</v>
          </cell>
          <cell r="G3" t="str">
            <v>2003-04</v>
          </cell>
          <cell r="H3" t="str">
            <v>2004-05</v>
          </cell>
        </row>
        <row r="135">
          <cell r="C135">
            <v>1</v>
          </cell>
          <cell r="D135">
            <v>1</v>
          </cell>
          <cell r="E135">
            <v>1</v>
          </cell>
          <cell r="F135">
            <v>1</v>
          </cell>
          <cell r="G135">
            <v>1</v>
          </cell>
          <cell r="H135">
            <v>1</v>
          </cell>
        </row>
        <row r="139">
          <cell r="B139">
            <v>196.73915016476209</v>
          </cell>
          <cell r="C139">
            <v>198.91041828191936</v>
          </cell>
          <cell r="D139">
            <v>196.34162543485155</v>
          </cell>
          <cell r="E139">
            <v>200.53888396946479</v>
          </cell>
          <cell r="F139">
            <v>0</v>
          </cell>
          <cell r="G139">
            <v>0</v>
          </cell>
          <cell r="H139">
            <v>0</v>
          </cell>
        </row>
        <row r="144">
          <cell r="B144">
            <v>176.47783333333331</v>
          </cell>
          <cell r="C144">
            <v>175.59816666666666</v>
          </cell>
          <cell r="D144">
            <v>176.12516666666667</v>
          </cell>
          <cell r="E144">
            <v>182.84312520733187</v>
          </cell>
          <cell r="F144">
            <v>187.58534376191687</v>
          </cell>
          <cell r="G144">
            <v>188.49955934202816</v>
          </cell>
          <cell r="H144">
            <v>192.09838747650676</v>
          </cell>
        </row>
        <row r="145">
          <cell r="B145">
            <v>338.64333333333332</v>
          </cell>
          <cell r="C145">
            <v>337.47733333333332</v>
          </cell>
          <cell r="D145">
            <v>337.21066666666661</v>
          </cell>
          <cell r="E145">
            <v>338.74183524869261</v>
          </cell>
          <cell r="F145">
            <v>337.65375845555712</v>
          </cell>
          <cell r="G145">
            <v>333.20393248306664</v>
          </cell>
          <cell r="H145">
            <v>324.64034630614998</v>
          </cell>
        </row>
        <row r="146">
          <cell r="B146">
            <v>195.75183333333331</v>
          </cell>
          <cell r="C146">
            <v>193.28516666666667</v>
          </cell>
          <cell r="D146">
            <v>188.93583333333331</v>
          </cell>
          <cell r="E146">
            <v>191.79893975068418</v>
          </cell>
          <cell r="F146">
            <v>188.18907728269326</v>
          </cell>
          <cell r="G146">
            <v>185.66170830507383</v>
          </cell>
          <cell r="H146">
            <v>182.24230940105787</v>
          </cell>
        </row>
        <row r="147">
          <cell r="B147">
            <v>3589.6316666666667</v>
          </cell>
          <cell r="C147">
            <v>3579.2423333333331</v>
          </cell>
          <cell r="D147">
            <v>3559.9576666666667</v>
          </cell>
          <cell r="E147">
            <v>3514.2731665065708</v>
          </cell>
          <cell r="F147">
            <v>3463.6839864801459</v>
          </cell>
          <cell r="G147">
            <v>3409.9944006875144</v>
          </cell>
          <cell r="H147">
            <v>3363.4002547634286</v>
          </cell>
        </row>
        <row r="148">
          <cell r="B148">
            <v>4300.5046666666667</v>
          </cell>
          <cell r="C148">
            <v>4285.6030000000001</v>
          </cell>
          <cell r="D148">
            <v>4262.2293333333337</v>
          </cell>
          <cell r="E148">
            <v>4227.6570667132792</v>
          </cell>
          <cell r="F148">
            <v>4177.112165980313</v>
          </cell>
          <cell r="G148">
            <v>4117.3596008176828</v>
          </cell>
          <cell r="H148">
            <v>4062.3812979471431</v>
          </cell>
        </row>
        <row r="152">
          <cell r="B152">
            <v>1.1399999999999999</v>
          </cell>
          <cell r="C152">
            <v>0.85</v>
          </cell>
        </row>
        <row r="153">
          <cell r="B153">
            <v>15.68</v>
          </cell>
          <cell r="C153">
            <v>8.6</v>
          </cell>
        </row>
        <row r="154">
          <cell r="B154">
            <v>2.1800000000000002</v>
          </cell>
          <cell r="C154">
            <v>8.6</v>
          </cell>
        </row>
        <row r="155">
          <cell r="B155">
            <v>6.93</v>
          </cell>
          <cell r="C155">
            <v>8.6</v>
          </cell>
        </row>
        <row r="156">
          <cell r="B156">
            <v>1.4</v>
          </cell>
          <cell r="C156">
            <v>1</v>
          </cell>
        </row>
        <row r="157">
          <cell r="B157">
            <v>1.53</v>
          </cell>
          <cell r="C157">
            <v>1</v>
          </cell>
        </row>
        <row r="160">
          <cell r="C160" t="str">
            <v>-</v>
          </cell>
          <cell r="D160">
            <v>13.63</v>
          </cell>
          <cell r="E160">
            <v>14.452999999999999</v>
          </cell>
          <cell r="F160">
            <v>14.452999999999999</v>
          </cell>
          <cell r="G160">
            <v>14.452999999999999</v>
          </cell>
          <cell r="H160">
            <v>14.452999999999999</v>
          </cell>
        </row>
        <row r="161">
          <cell r="C161" t="str">
            <v>-</v>
          </cell>
          <cell r="D161">
            <v>12.96100000000024</v>
          </cell>
          <cell r="E161">
            <v>12.96100000000024</v>
          </cell>
          <cell r="F161">
            <v>12.96100000000024</v>
          </cell>
          <cell r="G161">
            <v>12.96100000000024</v>
          </cell>
          <cell r="H161">
            <v>12.96100000000024</v>
          </cell>
        </row>
      </sheetData>
      <sheetData sheetId="6" refreshError="1">
        <row r="240">
          <cell r="K240">
            <v>1</v>
          </cell>
          <cell r="L240">
            <v>1.0297601082031023</v>
          </cell>
          <cell r="M240">
            <v>1.0666882222224918</v>
          </cell>
          <cell r="N240">
            <v>1.1053587463911394</v>
          </cell>
          <cell r="O240">
            <v>1.1454539305977025</v>
          </cell>
          <cell r="P240">
            <v>1.1870387324689833</v>
          </cell>
        </row>
        <row r="348">
          <cell r="B348">
            <v>1</v>
          </cell>
          <cell r="C348">
            <v>1.0337125366442488</v>
          </cell>
          <cell r="D348">
            <v>1.0743617714194258</v>
          </cell>
          <cell r="E348">
            <v>1.1172222551126498</v>
          </cell>
          <cell r="F348">
            <v>1.1617809636840031</v>
          </cell>
          <cell r="G348">
            <v>1.2081168285019857</v>
          </cell>
        </row>
        <row r="349">
          <cell r="B349">
            <v>1</v>
          </cell>
          <cell r="C349">
            <v>1.0307207130923617</v>
          </cell>
          <cell r="D349">
            <v>1.0639031775845678</v>
          </cell>
          <cell r="E349">
            <v>1.1011428594325494</v>
          </cell>
          <cell r="F349">
            <v>1.1396814871433976</v>
          </cell>
          <cell r="G349">
            <v>1.1795641018229328</v>
          </cell>
        </row>
        <row r="350">
          <cell r="B350">
            <v>1</v>
          </cell>
          <cell r="C350">
            <v>1.0281536801164768</v>
          </cell>
          <cell r="D350">
            <v>1.0641390589205535</v>
          </cell>
          <cell r="E350">
            <v>1.1013891169050116</v>
          </cell>
          <cell r="F350">
            <v>1.1399317081967741</v>
          </cell>
          <cell r="G350">
            <v>1.179823079243741</v>
          </cell>
        </row>
        <row r="351">
          <cell r="B351">
            <v>1</v>
          </cell>
          <cell r="C351">
            <v>1.0281536801164768</v>
          </cell>
          <cell r="D351">
            <v>1.0641390589205535</v>
          </cell>
          <cell r="E351">
            <v>1.1013891169050116</v>
          </cell>
          <cell r="F351">
            <v>1.1399317081967741</v>
          </cell>
          <cell r="G351">
            <v>1.179823079243741</v>
          </cell>
        </row>
        <row r="352">
          <cell r="B352">
            <v>1</v>
          </cell>
          <cell r="C352">
            <v>1.0181536801164768</v>
          </cell>
          <cell r="D352">
            <v>1.0436075221193886</v>
          </cell>
          <cell r="E352">
            <v>1.0697028009407741</v>
          </cell>
          <cell r="F352">
            <v>1.0964395165806327</v>
          </cell>
          <cell r="G352">
            <v>1.1238445037839366</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le details"/>
      <sheetName val="Data Sources"/>
      <sheetName val="New Under Five Assumptions"/>
      <sheetName val="Assumptions"/>
      <sheetName val="Inputs to Inputs!"/>
      <sheetName val="Inputs for SWGE Forecasting"/>
      <sheetName val="Calculation of Repricing Factor"/>
      <sheetName val="Statemented Adjustment Factor "/>
      <sheetName val="PRC Repricing Factor"/>
      <sheetName val="Nursery Forecasting"/>
      <sheetName val="Primary Forecasting"/>
      <sheetName val="Secondary Forecasting"/>
      <sheetName val="Special Forecasting"/>
      <sheetName val="FE for Adult Education Forecast"/>
      <sheetName val="Other Forecasting"/>
      <sheetName val="Transport Forecasting"/>
      <sheetName val="Final Summary of all Forecasts"/>
      <sheetName val="Split Under Fives PVI"/>
      <sheetName val="Under Fives PVI Split NEG"/>
      <sheetName val="SSG 2001-02"/>
      <sheetName val="TALL4"/>
      <sheetName val="EMA Split"/>
      <sheetName val="TALL4 SWGE"/>
      <sheetName val="Tallies Summary"/>
      <sheetName val="Summary of tallies summary"/>
      <sheetName val="Database info"/>
      <sheetName val="Grants 2001-02"/>
      <sheetName val="Project A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ULES"/>
      <sheetName val="Dec0910Alloc"/>
      <sheetName val="Report"/>
      <sheetName val="1-2-1"/>
      <sheetName val="Grant1.2"/>
      <sheetName val="SDG"/>
      <sheetName val="Grant1.7"/>
      <sheetName val="Grant 1.8"/>
      <sheetName val="Grant 1.9"/>
      <sheetName val="News"/>
      <sheetName val="MarAuto10"/>
      <sheetName val="MarAutoPRU"/>
      <sheetName val="GrantPivot"/>
      <sheetName val="reportpiv"/>
      <sheetName val="Malloc910"/>
      <sheetName val="transactions"/>
      <sheetName val="Grant 1.7Detail"/>
      <sheetName val="AutoSept"/>
      <sheetName val="SSG(P)"/>
      <sheetName val="VendorNos"/>
      <sheetName val="Coding"/>
      <sheetName val="notes"/>
      <sheetName val="SDG Overall"/>
      <sheetName val="Auto May"/>
      <sheetName val="SDG devolve"/>
      <sheetName val="Octalloc0910"/>
      <sheetName val="Specialist"/>
      <sheetName val="Specialism"/>
      <sheetName val="Compare"/>
      <sheetName val="MYAlloc910"/>
      <sheetName val="ASTs"/>
      <sheetName val="EiC-BIP"/>
      <sheetName val="Grant 1.2"/>
      <sheetName val="EMAG"/>
      <sheetName val="121 Pri"/>
      <sheetName val="121 Sec"/>
      <sheetName val="Grant 1.6"/>
      <sheetName val="Grant 1.7"/>
      <sheetName val="Grant 1.7 EYS"/>
      <sheetName val="STP"/>
      <sheetName val="Grant1.8"/>
      <sheetName val="LPA"/>
      <sheetName val="CLT"/>
      <sheetName val="Harnessing"/>
      <sheetName val="Aim higher"/>
      <sheetName val="Travel"/>
      <sheetName val="DFC Revised"/>
      <sheetName val="SSG ALLOC"/>
      <sheetName val="DFC"/>
      <sheetName val="Grant 1.8Detail"/>
      <sheetName val="Loans"/>
      <sheetName val="GrantStrands"/>
      <sheetName val="Schools"/>
      <sheetName val="Ealloc89"/>
      <sheetName val="ESDG0809"/>
      <sheetName val="Oalloc910"/>
      <sheetName val="Prov SDG 0910"/>
      <sheetName val="AutoMaySSG"/>
      <sheetName val="DFC89"/>
      <sheetName val="CLT080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row r="1">
          <cell r="K1">
            <v>43758</v>
          </cell>
        </row>
        <row r="2">
          <cell r="I2">
            <v>130000</v>
          </cell>
        </row>
        <row r="3">
          <cell r="I3">
            <v>30000</v>
          </cell>
        </row>
        <row r="5">
          <cell r="I5">
            <v>215446</v>
          </cell>
          <cell r="K5">
            <v>39862</v>
          </cell>
        </row>
      </sheetData>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02_School Level"/>
      <sheetName val="302_AP &amp; LAC"/>
      <sheetName val="TRANS Adjustments"/>
      <sheetName val="1617TRANS"/>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sheetPr>
  <dimension ref="A1:AN148"/>
  <sheetViews>
    <sheetView showGridLines="0" showRowColHeaders="0" tabSelected="1" zoomScaleNormal="100" workbookViewId="0">
      <pane ySplit="17" topLeftCell="A18" activePane="bottomLeft" state="frozen"/>
      <selection pane="bottomLeft" activeCell="C3" sqref="C3:E4"/>
    </sheetView>
  </sheetViews>
  <sheetFormatPr defaultColWidth="14.42578125" defaultRowHeight="15"/>
  <cols>
    <col min="1" max="1" width="11.140625" customWidth="1"/>
    <col min="2" max="2" width="8.28515625" customWidth="1"/>
    <col min="3" max="3" width="41.7109375" customWidth="1"/>
    <col min="4" max="5" width="11.5703125" bestFit="1" customWidth="1"/>
    <col min="6" max="6" width="10.5703125" bestFit="1" customWidth="1"/>
    <col min="7" max="7" width="3.7109375" customWidth="1"/>
    <col min="8" max="8" width="8.7109375" bestFit="1" customWidth="1"/>
    <col min="9" max="9" width="9.7109375" bestFit="1" customWidth="1"/>
    <col min="10" max="10" width="7.5703125" bestFit="1" customWidth="1"/>
    <col min="11" max="11" width="3.42578125" customWidth="1"/>
    <col min="12" max="12" width="8.7109375" bestFit="1" customWidth="1"/>
    <col min="13" max="13" width="9.7109375" bestFit="1" customWidth="1"/>
    <col min="14" max="14" width="8" bestFit="1" customWidth="1"/>
    <col min="15" max="15" width="2.140625" customWidth="1"/>
    <col min="16" max="16" width="10.5703125" bestFit="1" customWidth="1"/>
    <col min="17" max="17" width="33.85546875" hidden="1" customWidth="1"/>
    <col min="18" max="21" width="14.5703125" style="69" hidden="1" customWidth="1"/>
    <col min="22" max="22" width="25.140625" hidden="1" customWidth="1"/>
    <col min="23" max="23" width="17.42578125" style="69" hidden="1" customWidth="1"/>
    <col min="24" max="24" width="19.7109375" style="70" hidden="1" customWidth="1"/>
    <col min="25" max="25" width="13" style="70" hidden="1" customWidth="1"/>
    <col min="26" max="26" width="23" style="70" hidden="1" customWidth="1"/>
    <col min="27" max="29" width="0" hidden="1" customWidth="1"/>
    <col min="30" max="32" width="0" style="71" hidden="1" customWidth="1"/>
    <col min="33" max="34" width="0" hidden="1" customWidth="1"/>
    <col min="35" max="37" width="0" style="72" hidden="1" customWidth="1"/>
    <col min="38" max="38" width="0" hidden="1" customWidth="1"/>
    <col min="39" max="39" width="0" style="69" hidden="1" customWidth="1"/>
    <col min="40" max="40" width="0" style="96" hidden="1" customWidth="1"/>
  </cols>
  <sheetData>
    <row r="1" spans="1:37">
      <c r="A1" s="1"/>
      <c r="B1" s="2"/>
      <c r="C1" s="2"/>
      <c r="D1" s="2"/>
      <c r="E1" s="3"/>
      <c r="F1" s="2"/>
      <c r="G1" s="29"/>
      <c r="H1" s="30"/>
      <c r="I1" s="30"/>
      <c r="J1" s="4"/>
      <c r="K1" s="29"/>
      <c r="L1" s="2"/>
      <c r="M1" s="2"/>
      <c r="N1" s="2"/>
      <c r="O1" s="2"/>
      <c r="P1" s="65"/>
    </row>
    <row r="2" spans="1:37" ht="18.75">
      <c r="A2" s="5"/>
      <c r="B2" s="9"/>
      <c r="C2" s="9"/>
      <c r="D2" s="6"/>
      <c r="E2" s="132"/>
      <c r="F2" s="132"/>
      <c r="G2" s="132"/>
      <c r="H2" s="132"/>
      <c r="I2" s="132"/>
      <c r="J2" s="132"/>
      <c r="K2" s="132"/>
      <c r="L2" s="132"/>
      <c r="M2" s="9"/>
      <c r="N2" s="9"/>
      <c r="O2" s="9"/>
      <c r="P2" s="67"/>
    </row>
    <row r="3" spans="1:37" ht="18.75" customHeight="1">
      <c r="A3" s="5"/>
      <c r="B3" s="9"/>
      <c r="C3" s="123" t="s">
        <v>238</v>
      </c>
      <c r="D3" s="124"/>
      <c r="E3" s="125"/>
      <c r="F3" s="9"/>
      <c r="G3" s="134" t="s">
        <v>223</v>
      </c>
      <c r="H3" s="135"/>
      <c r="I3" s="136"/>
      <c r="J3" s="7"/>
      <c r="K3" s="31"/>
      <c r="L3" s="7"/>
      <c r="M3" s="9"/>
      <c r="N3" s="9"/>
      <c r="O3" s="9"/>
      <c r="P3" s="67"/>
    </row>
    <row r="4" spans="1:37" ht="27" customHeight="1">
      <c r="A4" s="5"/>
      <c r="B4" s="9"/>
      <c r="C4" s="126"/>
      <c r="D4" s="127"/>
      <c r="E4" s="128"/>
      <c r="F4" s="9"/>
      <c r="G4" s="137"/>
      <c r="H4" s="138"/>
      <c r="I4" s="139"/>
      <c r="J4" s="7"/>
      <c r="K4" s="31"/>
      <c r="L4" s="7"/>
      <c r="M4" s="9"/>
      <c r="N4" s="9"/>
      <c r="O4" s="9"/>
      <c r="P4" s="67"/>
    </row>
    <row r="5" spans="1:37" ht="18.75">
      <c r="A5" s="5"/>
      <c r="B5" s="9"/>
      <c r="C5" s="9"/>
      <c r="D5" s="6"/>
      <c r="E5" s="8"/>
      <c r="F5" s="9"/>
      <c r="G5" s="32"/>
      <c r="H5" s="33"/>
      <c r="I5" s="34"/>
      <c r="J5" s="10"/>
      <c r="K5" s="41"/>
      <c r="L5" s="7"/>
      <c r="M5" s="9"/>
      <c r="N5" s="9"/>
      <c r="O5" s="9"/>
      <c r="P5" s="67"/>
    </row>
    <row r="6" spans="1:37" ht="18.75">
      <c r="A6" s="5"/>
      <c r="B6" s="9"/>
      <c r="C6" s="9"/>
      <c r="D6" s="133">
        <v>42556.513408333332</v>
      </c>
      <c r="E6" s="133"/>
      <c r="F6" s="9"/>
      <c r="G6" s="32"/>
      <c r="H6" s="35"/>
      <c r="I6" s="35"/>
      <c r="J6" s="11"/>
      <c r="K6" s="32"/>
      <c r="L6" s="9"/>
      <c r="M6" s="9"/>
      <c r="N6" s="9"/>
      <c r="O6" s="9"/>
      <c r="P6" s="67"/>
    </row>
    <row r="7" spans="1:37" ht="15.75" thickBot="1">
      <c r="A7" s="12"/>
      <c r="B7" s="13"/>
      <c r="C7" s="13"/>
      <c r="D7" s="13"/>
      <c r="E7" s="14"/>
      <c r="F7" s="13"/>
      <c r="G7" s="36"/>
      <c r="H7" s="37"/>
      <c r="I7" s="37"/>
      <c r="J7" s="15"/>
      <c r="K7" s="36"/>
      <c r="L7" s="13"/>
      <c r="M7" s="13"/>
      <c r="N7" s="13"/>
      <c r="O7" s="13"/>
      <c r="P7" s="68"/>
    </row>
    <row r="8" spans="1:37">
      <c r="D8" s="17"/>
      <c r="E8" s="17"/>
      <c r="F8" s="17"/>
      <c r="G8" s="38"/>
      <c r="H8" s="38"/>
      <c r="I8" s="38"/>
      <c r="J8" s="18"/>
      <c r="K8" s="38"/>
      <c r="L8" s="17"/>
    </row>
    <row r="9" spans="1:37" ht="19.5" customHeight="1">
      <c r="B9" s="140" t="s">
        <v>234</v>
      </c>
      <c r="C9" s="140"/>
      <c r="D9" s="140"/>
      <c r="E9" s="140"/>
      <c r="F9" s="140"/>
      <c r="G9" s="140"/>
      <c r="H9" s="140"/>
      <c r="I9" s="140"/>
      <c r="J9" s="140"/>
      <c r="K9" s="140"/>
      <c r="L9" s="140"/>
      <c r="M9" s="140"/>
      <c r="N9" s="140"/>
      <c r="O9" s="140"/>
    </row>
    <row r="10" spans="1:37" ht="5.25" customHeight="1">
      <c r="D10" s="17"/>
      <c r="E10" s="17"/>
      <c r="F10" s="17"/>
      <c r="G10" s="38"/>
      <c r="H10" s="38"/>
      <c r="I10" s="38"/>
      <c r="J10" s="18"/>
      <c r="K10" s="38"/>
      <c r="L10" s="17"/>
    </row>
    <row r="11" spans="1:37" ht="46.5" customHeight="1">
      <c r="B11" s="122" t="s">
        <v>235</v>
      </c>
      <c r="C11" s="122"/>
      <c r="D11" s="122"/>
      <c r="E11" s="122"/>
      <c r="F11" s="122"/>
      <c r="G11" s="122"/>
      <c r="H11" s="122"/>
      <c r="I11" s="122"/>
      <c r="J11" s="122"/>
      <c r="K11" s="122"/>
      <c r="L11" s="122"/>
      <c r="M11" s="122"/>
      <c r="N11" s="122"/>
      <c r="O11" s="122"/>
    </row>
    <row r="12" spans="1:37" ht="6" customHeight="1">
      <c r="D12" s="17"/>
      <c r="E12" s="17"/>
      <c r="F12" s="17"/>
      <c r="G12" s="38"/>
      <c r="H12" s="38"/>
      <c r="I12" s="38"/>
      <c r="J12" s="18"/>
      <c r="K12" s="38"/>
      <c r="L12" s="17"/>
    </row>
    <row r="13" spans="1:37" ht="30" customHeight="1">
      <c r="B13" s="122" t="s">
        <v>236</v>
      </c>
      <c r="C13" s="122"/>
      <c r="D13" s="122"/>
      <c r="E13" s="122"/>
      <c r="F13" s="122"/>
      <c r="G13" s="122"/>
      <c r="H13" s="122"/>
      <c r="I13" s="122"/>
      <c r="J13" s="122"/>
      <c r="K13" s="122"/>
      <c r="L13" s="122"/>
      <c r="M13" s="122"/>
      <c r="N13" s="122"/>
      <c r="O13" s="122"/>
    </row>
    <row r="14" spans="1:37">
      <c r="D14" s="17"/>
      <c r="E14" s="17"/>
      <c r="F14" s="17"/>
      <c r="G14" s="38"/>
      <c r="H14" s="38"/>
      <c r="I14" s="38"/>
      <c r="J14" s="18"/>
      <c r="K14" s="38"/>
      <c r="L14" s="17"/>
    </row>
    <row r="15" spans="1:37">
      <c r="D15" s="17"/>
      <c r="E15" s="17"/>
      <c r="F15" s="17"/>
      <c r="G15" s="38"/>
      <c r="H15" s="38"/>
      <c r="I15" s="38"/>
      <c r="J15" s="18"/>
      <c r="K15" s="38"/>
      <c r="L15" s="17"/>
    </row>
    <row r="16" spans="1:37" ht="33.75" customHeight="1">
      <c r="C16" s="100"/>
      <c r="D16" s="129" t="s">
        <v>239</v>
      </c>
      <c r="E16" s="130"/>
      <c r="F16" s="131"/>
      <c r="G16" s="99"/>
      <c r="H16" s="129" t="s">
        <v>219</v>
      </c>
      <c r="I16" s="130"/>
      <c r="J16" s="131"/>
      <c r="K16" s="99"/>
      <c r="L16" s="129" t="s">
        <v>220</v>
      </c>
      <c r="M16" s="130"/>
      <c r="N16" s="131"/>
      <c r="O16" s="120"/>
      <c r="P16" s="121" t="s">
        <v>222</v>
      </c>
      <c r="R16" s="73"/>
      <c r="S16" s="74" t="s">
        <v>114</v>
      </c>
      <c r="T16" s="75"/>
      <c r="U16" s="76"/>
      <c r="W16" s="77"/>
      <c r="X16" s="78" t="s">
        <v>115</v>
      </c>
      <c r="Y16" s="79"/>
      <c r="Z16" s="80"/>
      <c r="AD16" s="81"/>
      <c r="AE16" s="82" t="s">
        <v>116</v>
      </c>
      <c r="AF16" s="83"/>
      <c r="AI16" s="84"/>
      <c r="AJ16" s="85" t="s">
        <v>117</v>
      </c>
      <c r="AK16" s="86"/>
    </row>
    <row r="17" spans="1:40" s="87" customFormat="1" ht="34.5" customHeight="1">
      <c r="A17" s="94" t="s">
        <v>0</v>
      </c>
      <c r="B17" s="94" t="s">
        <v>225</v>
      </c>
      <c r="C17" s="94" t="s">
        <v>118</v>
      </c>
      <c r="D17" s="105" t="s">
        <v>216</v>
      </c>
      <c r="E17" s="106" t="s">
        <v>217</v>
      </c>
      <c r="F17" s="107" t="s">
        <v>218</v>
      </c>
      <c r="G17"/>
      <c r="H17" s="105" t="str">
        <f>D17</f>
        <v>Original Estimate</v>
      </c>
      <c r="I17" s="106" t="str">
        <f>E17</f>
        <v>DFE allocation</v>
      </c>
      <c r="J17" s="107" t="str">
        <f>F17</f>
        <v>Change</v>
      </c>
      <c r="K17"/>
      <c r="L17" s="105" t="str">
        <f>H17</f>
        <v>Original Estimate</v>
      </c>
      <c r="M17" s="106" t="str">
        <f t="shared" ref="M17" si="0">I17</f>
        <v>DFE allocation</v>
      </c>
      <c r="N17" s="107" t="str">
        <f t="shared" ref="N17" si="1">J17</f>
        <v>Change</v>
      </c>
      <c r="O17" s="95"/>
      <c r="P17" s="104" t="s">
        <v>218</v>
      </c>
      <c r="Q17" s="87" t="s">
        <v>119</v>
      </c>
      <c r="R17" s="88" t="s">
        <v>120</v>
      </c>
      <c r="S17" s="88" t="s">
        <v>121</v>
      </c>
      <c r="T17" s="88" t="s">
        <v>122</v>
      </c>
      <c r="U17" s="88" t="s">
        <v>123</v>
      </c>
      <c r="V17" s="87" t="s">
        <v>124</v>
      </c>
      <c r="W17" s="88" t="s">
        <v>120</v>
      </c>
      <c r="X17" s="89" t="s">
        <v>121</v>
      </c>
      <c r="Y17" s="89" t="s">
        <v>122</v>
      </c>
      <c r="Z17" s="89" t="s">
        <v>123</v>
      </c>
      <c r="AA17" s="87" t="s">
        <v>125</v>
      </c>
      <c r="AB17" s="87" t="s">
        <v>126</v>
      </c>
      <c r="AC17" s="87" t="s">
        <v>127</v>
      </c>
      <c r="AD17" s="90" t="s">
        <v>120</v>
      </c>
      <c r="AE17" s="90" t="s">
        <v>122</v>
      </c>
      <c r="AF17" s="90" t="s">
        <v>123</v>
      </c>
      <c r="AG17" s="87" t="s">
        <v>128</v>
      </c>
      <c r="AH17" s="87" t="s">
        <v>129</v>
      </c>
      <c r="AI17" s="91" t="s">
        <v>120</v>
      </c>
      <c r="AJ17" s="91" t="s">
        <v>122</v>
      </c>
      <c r="AK17" s="91" t="s">
        <v>123</v>
      </c>
      <c r="AL17" s="87" t="s">
        <v>130</v>
      </c>
      <c r="AM17" s="92" t="s">
        <v>131</v>
      </c>
      <c r="AN17" s="98" t="s">
        <v>221</v>
      </c>
    </row>
    <row r="18" spans="1:40">
      <c r="A18" t="s">
        <v>2</v>
      </c>
      <c r="B18">
        <v>3026905</v>
      </c>
      <c r="C18" t="s">
        <v>3</v>
      </c>
      <c r="D18" s="44">
        <f>T18+Y18</f>
        <v>568480</v>
      </c>
      <c r="E18" s="50">
        <f>S18+X18</f>
        <v>537130</v>
      </c>
      <c r="F18" s="57">
        <f>E18-D18</f>
        <v>-31350</v>
      </c>
      <c r="H18" s="44">
        <f>AE18</f>
        <v>0</v>
      </c>
      <c r="I18" s="50">
        <f>AC18</f>
        <v>0</v>
      </c>
      <c r="J18" s="57">
        <f>I18-H18</f>
        <v>0</v>
      </c>
      <c r="L18" s="44">
        <f>AJ18</f>
        <v>0</v>
      </c>
      <c r="M18" s="50">
        <f>AH18</f>
        <v>0</v>
      </c>
      <c r="N18" s="57">
        <f>M18-L18</f>
        <v>0</v>
      </c>
      <c r="P18" s="64">
        <f>F18+J18+N18</f>
        <v>-31350</v>
      </c>
      <c r="Q18">
        <v>6</v>
      </c>
      <c r="R18" s="69" t="s">
        <v>114</v>
      </c>
      <c r="S18" s="70">
        <f>Q18*1320</f>
        <v>7920</v>
      </c>
      <c r="T18" s="70">
        <v>0</v>
      </c>
      <c r="U18" s="70">
        <f>S18-T18</f>
        <v>7920</v>
      </c>
      <c r="V18">
        <v>566</v>
      </c>
      <c r="W18" s="69" t="s">
        <v>115</v>
      </c>
      <c r="X18" s="70">
        <f>V18*935</f>
        <v>529210</v>
      </c>
      <c r="Y18" s="70">
        <v>568480</v>
      </c>
      <c r="Z18" s="70">
        <f>X18-Y18</f>
        <v>-39270</v>
      </c>
      <c r="AA18">
        <v>537130</v>
      </c>
      <c r="AB18">
        <v>0</v>
      </c>
      <c r="AC18">
        <v>0</v>
      </c>
      <c r="AD18" s="71" t="s">
        <v>116</v>
      </c>
      <c r="AE18" s="71">
        <v>0</v>
      </c>
      <c r="AF18" s="71">
        <f>AC18-AE18</f>
        <v>0</v>
      </c>
      <c r="AG18">
        <v>0</v>
      </c>
      <c r="AH18">
        <v>0</v>
      </c>
      <c r="AI18" s="72" t="s">
        <v>117</v>
      </c>
      <c r="AJ18" s="72">
        <v>0</v>
      </c>
      <c r="AK18" s="72">
        <f>AH18-AJ18</f>
        <v>0</v>
      </c>
      <c r="AL18">
        <v>537130</v>
      </c>
      <c r="AM18" s="93">
        <f>AL18-AK18-AJ18-AF18-AE18-Z18-Y18-U18-T18</f>
        <v>0</v>
      </c>
      <c r="AN18" s="97">
        <f>F18+J18+N18-U18-Z18-AF18-AK18</f>
        <v>0</v>
      </c>
    </row>
    <row r="19" spans="1:40">
      <c r="B19">
        <v>3023521</v>
      </c>
      <c r="C19" t="s">
        <v>188</v>
      </c>
      <c r="D19" s="44">
        <f>T19+Y19</f>
        <v>178805</v>
      </c>
      <c r="E19" s="50">
        <f>S19+X19</f>
        <v>245245</v>
      </c>
      <c r="F19" s="57">
        <f>E19-D19</f>
        <v>66440</v>
      </c>
      <c r="H19" s="44">
        <f>AE19</f>
        <v>0</v>
      </c>
      <c r="I19" s="50">
        <f>AC19</f>
        <v>0</v>
      </c>
      <c r="J19" s="57">
        <f>I19-H19</f>
        <v>0</v>
      </c>
      <c r="L19" s="44">
        <f>AJ19</f>
        <v>7600</v>
      </c>
      <c r="M19" s="50">
        <f>AH19</f>
        <v>11400</v>
      </c>
      <c r="N19" s="57">
        <f>M19-L19</f>
        <v>3800</v>
      </c>
      <c r="P19" s="64">
        <f>F19+J19+N19</f>
        <v>70240</v>
      </c>
      <c r="Q19">
        <v>127</v>
      </c>
      <c r="R19" s="69" t="s">
        <v>114</v>
      </c>
      <c r="S19" s="70">
        <f>Q19*1320</f>
        <v>167640</v>
      </c>
      <c r="T19" s="70">
        <v>138600</v>
      </c>
      <c r="U19" s="70">
        <f>S19-T19</f>
        <v>29040</v>
      </c>
      <c r="V19">
        <v>83</v>
      </c>
      <c r="W19" s="69" t="s">
        <v>115</v>
      </c>
      <c r="X19" s="70">
        <f>V19*935</f>
        <v>77605</v>
      </c>
      <c r="Y19" s="70">
        <v>40205</v>
      </c>
      <c r="Z19" s="70">
        <f>X19-Y19</f>
        <v>37400</v>
      </c>
      <c r="AA19">
        <v>245245</v>
      </c>
      <c r="AB19">
        <v>0</v>
      </c>
      <c r="AC19">
        <v>0</v>
      </c>
      <c r="AD19" s="71" t="s">
        <v>116</v>
      </c>
      <c r="AE19" s="71">
        <v>0</v>
      </c>
      <c r="AF19" s="71">
        <f>AC19-AE19</f>
        <v>0</v>
      </c>
      <c r="AG19">
        <v>6</v>
      </c>
      <c r="AH19">
        <v>11400</v>
      </c>
      <c r="AI19" s="72" t="s">
        <v>117</v>
      </c>
      <c r="AJ19" s="72">
        <v>7600</v>
      </c>
      <c r="AK19" s="72">
        <f>AH19-AJ19</f>
        <v>3800</v>
      </c>
      <c r="AL19">
        <v>256645</v>
      </c>
      <c r="AM19" s="93">
        <f>AL19-AK19-AJ19-AF19-AE19-Z19-Y19-U19-T19</f>
        <v>0</v>
      </c>
      <c r="AN19" s="97">
        <f>F19+J19+N19-U19-Z19-AF19-AK19</f>
        <v>0</v>
      </c>
    </row>
    <row r="20" spans="1:40">
      <c r="B20">
        <v>3026906</v>
      </c>
      <c r="C20" t="s">
        <v>5</v>
      </c>
      <c r="D20" s="44">
        <f>T20+Y20</f>
        <v>178585</v>
      </c>
      <c r="E20" s="50">
        <f>S20+X20</f>
        <v>197202.5</v>
      </c>
      <c r="F20" s="57">
        <f>E20-D20</f>
        <v>18617.5</v>
      </c>
      <c r="H20" s="44">
        <f>AE20</f>
        <v>300</v>
      </c>
      <c r="I20" s="50">
        <f>AC20</f>
        <v>300</v>
      </c>
      <c r="J20" s="57">
        <f>I20-H20</f>
        <v>0</v>
      </c>
      <c r="L20" s="44">
        <f>AJ20</f>
        <v>13300</v>
      </c>
      <c r="M20" s="50">
        <f>AH20</f>
        <v>13300</v>
      </c>
      <c r="N20" s="57">
        <f>M20-L20</f>
        <v>0</v>
      </c>
      <c r="P20" s="64">
        <f>F20+J20+N20</f>
        <v>18617.5</v>
      </c>
      <c r="Q20">
        <v>18</v>
      </c>
      <c r="R20" s="69" t="s">
        <v>114</v>
      </c>
      <c r="S20" s="70">
        <f>Q20*1320</f>
        <v>23760</v>
      </c>
      <c r="T20" s="70">
        <v>0</v>
      </c>
      <c r="U20" s="70">
        <f>S20-T20</f>
        <v>23760</v>
      </c>
      <c r="V20">
        <v>185.5</v>
      </c>
      <c r="W20" s="69" t="s">
        <v>115</v>
      </c>
      <c r="X20" s="70">
        <f>V20*935</f>
        <v>173442.5</v>
      </c>
      <c r="Y20" s="70">
        <v>178585</v>
      </c>
      <c r="Z20" s="70">
        <f>X20-Y20</f>
        <v>-5142.5</v>
      </c>
      <c r="AA20">
        <v>197202.5</v>
      </c>
      <c r="AB20">
        <v>1</v>
      </c>
      <c r="AC20">
        <v>300</v>
      </c>
      <c r="AD20" s="71" t="s">
        <v>116</v>
      </c>
      <c r="AE20" s="71">
        <v>300</v>
      </c>
      <c r="AF20" s="71">
        <f>AC20-AE20</f>
        <v>0</v>
      </c>
      <c r="AG20">
        <v>7</v>
      </c>
      <c r="AH20">
        <v>13300</v>
      </c>
      <c r="AI20" s="72" t="s">
        <v>117</v>
      </c>
      <c r="AJ20" s="72">
        <v>13300</v>
      </c>
      <c r="AK20" s="72">
        <f>AH20-AJ20</f>
        <v>0</v>
      </c>
      <c r="AL20">
        <v>210802.5</v>
      </c>
      <c r="AM20" s="93">
        <f>AL20-AK20-AJ20-AF20-AE20-Z20-Y20-U20-T20</f>
        <v>0</v>
      </c>
      <c r="AN20" s="97">
        <f>F20+J20+N20-U20-Z20-AF20-AK20</f>
        <v>0</v>
      </c>
    </row>
    <row r="21" spans="1:40">
      <c r="C21" s="27" t="s">
        <v>230</v>
      </c>
      <c r="D21" s="45">
        <f>SUM(D18:D20)</f>
        <v>925870</v>
      </c>
      <c r="E21" s="55">
        <f t="shared" ref="E21:F21" si="2">SUM(E18:E20)</f>
        <v>979577.5</v>
      </c>
      <c r="F21" s="62">
        <f t="shared" si="2"/>
        <v>53707.5</v>
      </c>
      <c r="G21" s="103"/>
      <c r="H21" s="48">
        <f>SUM(H18:H20)</f>
        <v>300</v>
      </c>
      <c r="I21" s="55">
        <f t="shared" ref="I21" si="3">SUM(I18:I20)</f>
        <v>300</v>
      </c>
      <c r="J21" s="62">
        <f t="shared" ref="J21" si="4">SUM(J18:J20)</f>
        <v>0</v>
      </c>
      <c r="K21" s="103"/>
      <c r="L21" s="48">
        <f>SUM(L18:L20)</f>
        <v>20900</v>
      </c>
      <c r="M21" s="55">
        <f t="shared" ref="M21" si="5">SUM(M18:M20)</f>
        <v>24700</v>
      </c>
      <c r="N21" s="62">
        <f t="shared" ref="N21:P21" si="6">SUM(N18:N20)</f>
        <v>3800</v>
      </c>
      <c r="O21" s="103"/>
      <c r="P21" s="58">
        <f t="shared" si="6"/>
        <v>57507.5</v>
      </c>
      <c r="S21" s="70"/>
      <c r="T21" s="70"/>
      <c r="U21" s="70"/>
      <c r="AM21" s="93"/>
      <c r="AN21" s="97"/>
    </row>
    <row r="22" spans="1:40">
      <c r="D22" s="44"/>
      <c r="E22" s="50"/>
      <c r="F22" s="57"/>
      <c r="H22" s="44"/>
      <c r="I22" s="50"/>
      <c r="J22" s="57"/>
      <c r="L22" s="44"/>
      <c r="M22" s="50"/>
      <c r="N22" s="57"/>
      <c r="P22" s="64"/>
      <c r="S22" s="70"/>
      <c r="T22" s="70"/>
      <c r="U22" s="70"/>
      <c r="AM22" s="93"/>
      <c r="AN22" s="97"/>
    </row>
    <row r="23" spans="1:40">
      <c r="A23" t="s">
        <v>7</v>
      </c>
      <c r="B23">
        <v>3023520</v>
      </c>
      <c r="C23" t="s">
        <v>8</v>
      </c>
      <c r="D23" s="44">
        <f t="shared" ref="D23:D54" si="7">T23+Y23</f>
        <v>3960</v>
      </c>
      <c r="E23" s="50">
        <f t="shared" ref="E23:E54" si="8">S23+X23</f>
        <v>3960</v>
      </c>
      <c r="F23" s="57">
        <f t="shared" ref="F23:F54" si="9">E23-D23</f>
        <v>0</v>
      </c>
      <c r="H23" s="44">
        <f t="shared" ref="H23:H54" si="10">AE23</f>
        <v>0</v>
      </c>
      <c r="I23" s="50">
        <f t="shared" ref="I23:I54" si="11">AC23</f>
        <v>0</v>
      </c>
      <c r="J23" s="57">
        <f t="shared" ref="J23:J54" si="12">I23-H23</f>
        <v>0</v>
      </c>
      <c r="L23" s="44">
        <f t="shared" ref="L23:L54" si="13">AJ23</f>
        <v>0</v>
      </c>
      <c r="M23" s="50">
        <f t="shared" ref="M23:M54" si="14">AH23</f>
        <v>0</v>
      </c>
      <c r="N23" s="57">
        <f t="shared" ref="N23:N54" si="15">M23-L23</f>
        <v>0</v>
      </c>
      <c r="P23" s="64">
        <f t="shared" ref="P23:P54" si="16">F23+J23+N23</f>
        <v>0</v>
      </c>
      <c r="Q23">
        <v>3</v>
      </c>
      <c r="R23" s="69" t="s">
        <v>114</v>
      </c>
      <c r="S23" s="70">
        <f t="shared" ref="S23:S54" si="17">Q23*1320</f>
        <v>3960</v>
      </c>
      <c r="T23" s="70">
        <v>3960</v>
      </c>
      <c r="U23" s="70">
        <f t="shared" ref="U23:U54" si="18">S23-T23</f>
        <v>0</v>
      </c>
      <c r="V23">
        <v>0</v>
      </c>
      <c r="W23" s="69" t="s">
        <v>115</v>
      </c>
      <c r="X23" s="70">
        <f t="shared" ref="X23:X54" si="19">V23*935</f>
        <v>0</v>
      </c>
      <c r="Y23" s="70">
        <v>0</v>
      </c>
      <c r="Z23" s="70">
        <f t="shared" ref="Z23:Z54" si="20">X23-Y23</f>
        <v>0</v>
      </c>
      <c r="AA23">
        <v>3960</v>
      </c>
      <c r="AB23">
        <v>0</v>
      </c>
      <c r="AC23">
        <v>0</v>
      </c>
      <c r="AD23" s="71" t="s">
        <v>116</v>
      </c>
      <c r="AE23" s="71">
        <v>0</v>
      </c>
      <c r="AF23" s="71">
        <f t="shared" ref="AF23:AF54" si="21">AC23-AE23</f>
        <v>0</v>
      </c>
      <c r="AG23">
        <v>0</v>
      </c>
      <c r="AH23">
        <v>0</v>
      </c>
      <c r="AI23" s="72" t="s">
        <v>117</v>
      </c>
      <c r="AJ23" s="72">
        <v>0</v>
      </c>
      <c r="AK23" s="72">
        <f t="shared" ref="AK23:AK54" si="22">AH23-AJ23</f>
        <v>0</v>
      </c>
      <c r="AL23">
        <v>3960</v>
      </c>
      <c r="AM23" s="93">
        <f t="shared" ref="AM23:AM54" si="23">AL23-AK23-AJ23-AF23-AE23-Z23-Y23-U23-T23</f>
        <v>0</v>
      </c>
      <c r="AN23" s="97">
        <f t="shared" ref="AN23:AN54" si="24">F23+J23+N23-U23-Z23-AF23-AK23</f>
        <v>0</v>
      </c>
    </row>
    <row r="24" spans="1:40">
      <c r="B24">
        <v>3023317</v>
      </c>
      <c r="C24" t="s">
        <v>177</v>
      </c>
      <c r="D24" s="44">
        <f t="shared" si="7"/>
        <v>71280</v>
      </c>
      <c r="E24" s="50">
        <f t="shared" si="8"/>
        <v>75240</v>
      </c>
      <c r="F24" s="57">
        <f t="shared" si="9"/>
        <v>3960</v>
      </c>
      <c r="H24" s="44">
        <f t="shared" si="10"/>
        <v>0</v>
      </c>
      <c r="I24" s="50">
        <f t="shared" si="11"/>
        <v>0</v>
      </c>
      <c r="J24" s="57">
        <f t="shared" si="12"/>
        <v>0</v>
      </c>
      <c r="L24" s="44">
        <f t="shared" si="13"/>
        <v>0</v>
      </c>
      <c r="M24" s="50">
        <f t="shared" si="14"/>
        <v>0</v>
      </c>
      <c r="N24" s="57">
        <f t="shared" si="15"/>
        <v>0</v>
      </c>
      <c r="P24" s="64">
        <f t="shared" si="16"/>
        <v>3960</v>
      </c>
      <c r="Q24">
        <v>57</v>
      </c>
      <c r="R24" s="69" t="s">
        <v>114</v>
      </c>
      <c r="S24" s="70">
        <f t="shared" si="17"/>
        <v>75240</v>
      </c>
      <c r="T24" s="70">
        <v>71280</v>
      </c>
      <c r="U24" s="70">
        <f t="shared" si="18"/>
        <v>3960</v>
      </c>
      <c r="V24">
        <v>0</v>
      </c>
      <c r="W24" s="69" t="s">
        <v>115</v>
      </c>
      <c r="X24" s="70">
        <f t="shared" si="19"/>
        <v>0</v>
      </c>
      <c r="Y24" s="70">
        <v>0</v>
      </c>
      <c r="Z24" s="70">
        <f t="shared" si="20"/>
        <v>0</v>
      </c>
      <c r="AA24">
        <v>75240</v>
      </c>
      <c r="AB24">
        <v>0</v>
      </c>
      <c r="AC24">
        <v>0</v>
      </c>
      <c r="AD24" s="71" t="s">
        <v>116</v>
      </c>
      <c r="AE24" s="71">
        <v>0</v>
      </c>
      <c r="AF24" s="71">
        <f t="shared" si="21"/>
        <v>0</v>
      </c>
      <c r="AG24">
        <v>0</v>
      </c>
      <c r="AH24">
        <v>0</v>
      </c>
      <c r="AI24" s="72" t="s">
        <v>117</v>
      </c>
      <c r="AJ24" s="72">
        <v>0</v>
      </c>
      <c r="AK24" s="72">
        <f t="shared" si="22"/>
        <v>0</v>
      </c>
      <c r="AL24">
        <v>75240</v>
      </c>
      <c r="AM24" s="93">
        <f t="shared" si="23"/>
        <v>0</v>
      </c>
      <c r="AN24" s="97">
        <f t="shared" si="24"/>
        <v>0</v>
      </c>
    </row>
    <row r="25" spans="1:40">
      <c r="B25">
        <v>3023300</v>
      </c>
      <c r="C25" t="s">
        <v>166</v>
      </c>
      <c r="D25" s="44">
        <f t="shared" si="7"/>
        <v>117480</v>
      </c>
      <c r="E25" s="50">
        <f t="shared" si="8"/>
        <v>117480</v>
      </c>
      <c r="F25" s="57">
        <f t="shared" si="9"/>
        <v>0</v>
      </c>
      <c r="H25" s="44">
        <f t="shared" si="10"/>
        <v>0</v>
      </c>
      <c r="I25" s="50">
        <f t="shared" si="11"/>
        <v>0</v>
      </c>
      <c r="J25" s="57">
        <f t="shared" si="12"/>
        <v>0</v>
      </c>
      <c r="L25" s="44">
        <f t="shared" si="13"/>
        <v>0</v>
      </c>
      <c r="M25" s="50">
        <f t="shared" si="14"/>
        <v>0</v>
      </c>
      <c r="N25" s="57">
        <f t="shared" si="15"/>
        <v>0</v>
      </c>
      <c r="P25" s="64">
        <f t="shared" si="16"/>
        <v>0</v>
      </c>
      <c r="Q25">
        <v>89</v>
      </c>
      <c r="R25" s="69" t="s">
        <v>114</v>
      </c>
      <c r="S25" s="70">
        <f t="shared" si="17"/>
        <v>117480</v>
      </c>
      <c r="T25" s="70">
        <v>117480</v>
      </c>
      <c r="U25" s="70">
        <f t="shared" si="18"/>
        <v>0</v>
      </c>
      <c r="V25">
        <v>0</v>
      </c>
      <c r="W25" s="69" t="s">
        <v>115</v>
      </c>
      <c r="X25" s="70">
        <f t="shared" si="19"/>
        <v>0</v>
      </c>
      <c r="Y25" s="70">
        <v>0</v>
      </c>
      <c r="Z25" s="70">
        <f t="shared" si="20"/>
        <v>0</v>
      </c>
      <c r="AA25">
        <v>117480</v>
      </c>
      <c r="AB25">
        <v>0</v>
      </c>
      <c r="AC25">
        <v>0</v>
      </c>
      <c r="AD25" s="71" t="s">
        <v>116</v>
      </c>
      <c r="AE25" s="71">
        <v>0</v>
      </c>
      <c r="AF25" s="71">
        <f t="shared" si="21"/>
        <v>0</v>
      </c>
      <c r="AG25">
        <v>0</v>
      </c>
      <c r="AH25">
        <v>0</v>
      </c>
      <c r="AI25" s="72" t="s">
        <v>117</v>
      </c>
      <c r="AJ25" s="72">
        <v>0</v>
      </c>
      <c r="AK25" s="72">
        <f t="shared" si="22"/>
        <v>0</v>
      </c>
      <c r="AL25">
        <v>117480</v>
      </c>
      <c r="AM25" s="93">
        <f t="shared" si="23"/>
        <v>0</v>
      </c>
      <c r="AN25" s="97">
        <f t="shared" si="24"/>
        <v>0</v>
      </c>
    </row>
    <row r="26" spans="1:40">
      <c r="B26">
        <v>3022020</v>
      </c>
      <c r="C26" t="s">
        <v>11</v>
      </c>
      <c r="D26" s="44">
        <f t="shared" si="7"/>
        <v>0</v>
      </c>
      <c r="E26" s="50">
        <f t="shared" si="8"/>
        <v>3960</v>
      </c>
      <c r="F26" s="57">
        <f t="shared" si="9"/>
        <v>3960</v>
      </c>
      <c r="H26" s="44">
        <f t="shared" si="10"/>
        <v>0</v>
      </c>
      <c r="I26" s="50">
        <f t="shared" si="11"/>
        <v>0</v>
      </c>
      <c r="J26" s="57">
        <f t="shared" si="12"/>
        <v>0</v>
      </c>
      <c r="L26" s="44">
        <f t="shared" si="13"/>
        <v>0</v>
      </c>
      <c r="M26" s="50">
        <f t="shared" si="14"/>
        <v>0</v>
      </c>
      <c r="N26" s="57">
        <f t="shared" si="15"/>
        <v>0</v>
      </c>
      <c r="P26" s="64">
        <f t="shared" si="16"/>
        <v>3960</v>
      </c>
      <c r="Q26">
        <v>3</v>
      </c>
      <c r="R26" s="69" t="s">
        <v>114</v>
      </c>
      <c r="S26" s="70">
        <f t="shared" si="17"/>
        <v>3960</v>
      </c>
      <c r="T26" s="70">
        <v>0</v>
      </c>
      <c r="U26" s="70">
        <f t="shared" si="18"/>
        <v>3960</v>
      </c>
      <c r="V26">
        <v>0</v>
      </c>
      <c r="W26" s="69" t="s">
        <v>115</v>
      </c>
      <c r="X26" s="70">
        <f t="shared" si="19"/>
        <v>0</v>
      </c>
      <c r="Y26" s="70">
        <v>0</v>
      </c>
      <c r="Z26" s="70">
        <f t="shared" si="20"/>
        <v>0</v>
      </c>
      <c r="AA26">
        <v>3960</v>
      </c>
      <c r="AB26">
        <v>0</v>
      </c>
      <c r="AC26">
        <v>0</v>
      </c>
      <c r="AD26" s="71" t="s">
        <v>116</v>
      </c>
      <c r="AE26" s="71">
        <v>0</v>
      </c>
      <c r="AF26" s="71">
        <f t="shared" si="21"/>
        <v>0</v>
      </c>
      <c r="AG26">
        <v>0</v>
      </c>
      <c r="AH26">
        <v>0</v>
      </c>
      <c r="AI26" s="72" t="s">
        <v>117</v>
      </c>
      <c r="AJ26" s="72">
        <v>0</v>
      </c>
      <c r="AK26" s="72">
        <f t="shared" si="22"/>
        <v>0</v>
      </c>
      <c r="AL26">
        <v>3960</v>
      </c>
      <c r="AM26" s="93">
        <f t="shared" si="23"/>
        <v>0</v>
      </c>
      <c r="AN26" s="97">
        <f t="shared" si="24"/>
        <v>0</v>
      </c>
    </row>
    <row r="27" spans="1:40">
      <c r="B27">
        <v>3022002</v>
      </c>
      <c r="C27" t="s">
        <v>134</v>
      </c>
      <c r="D27" s="44">
        <f t="shared" si="7"/>
        <v>401280</v>
      </c>
      <c r="E27" s="50">
        <f t="shared" si="8"/>
        <v>403920</v>
      </c>
      <c r="F27" s="57">
        <f t="shared" si="9"/>
        <v>2640</v>
      </c>
      <c r="H27" s="44">
        <f t="shared" si="10"/>
        <v>0</v>
      </c>
      <c r="I27" s="50">
        <f t="shared" si="11"/>
        <v>0</v>
      </c>
      <c r="J27" s="57">
        <f t="shared" si="12"/>
        <v>0</v>
      </c>
      <c r="L27" s="44">
        <f t="shared" si="13"/>
        <v>5700</v>
      </c>
      <c r="M27" s="50">
        <f t="shared" si="14"/>
        <v>1900</v>
      </c>
      <c r="N27" s="57">
        <f t="shared" si="15"/>
        <v>-3800</v>
      </c>
      <c r="P27" s="64">
        <f t="shared" si="16"/>
        <v>-1160</v>
      </c>
      <c r="Q27">
        <v>306</v>
      </c>
      <c r="R27" s="69" t="s">
        <v>114</v>
      </c>
      <c r="S27" s="70">
        <f t="shared" si="17"/>
        <v>403920</v>
      </c>
      <c r="T27" s="70">
        <v>401280</v>
      </c>
      <c r="U27" s="70">
        <f t="shared" si="18"/>
        <v>2640</v>
      </c>
      <c r="V27">
        <v>0</v>
      </c>
      <c r="W27" s="69" t="s">
        <v>115</v>
      </c>
      <c r="X27" s="70">
        <f t="shared" si="19"/>
        <v>0</v>
      </c>
      <c r="Y27" s="70">
        <v>0</v>
      </c>
      <c r="Z27" s="70">
        <f t="shared" si="20"/>
        <v>0</v>
      </c>
      <c r="AA27">
        <v>403920</v>
      </c>
      <c r="AB27">
        <v>0</v>
      </c>
      <c r="AC27">
        <v>0</v>
      </c>
      <c r="AD27" s="71" t="s">
        <v>116</v>
      </c>
      <c r="AE27" s="71">
        <v>0</v>
      </c>
      <c r="AF27" s="71">
        <f t="shared" si="21"/>
        <v>0</v>
      </c>
      <c r="AG27">
        <v>1</v>
      </c>
      <c r="AH27">
        <v>1900</v>
      </c>
      <c r="AI27" s="72" t="s">
        <v>117</v>
      </c>
      <c r="AJ27" s="72">
        <v>5700</v>
      </c>
      <c r="AK27" s="72">
        <f t="shared" si="22"/>
        <v>-3800</v>
      </c>
      <c r="AL27">
        <v>405820</v>
      </c>
      <c r="AM27" s="93">
        <f t="shared" si="23"/>
        <v>0</v>
      </c>
      <c r="AN27" s="97">
        <f t="shared" si="24"/>
        <v>0</v>
      </c>
    </row>
    <row r="28" spans="1:40">
      <c r="B28">
        <v>3022079</v>
      </c>
      <c r="C28" t="s">
        <v>165</v>
      </c>
      <c r="D28" s="44">
        <f t="shared" si="7"/>
        <v>31680</v>
      </c>
      <c r="E28" s="50">
        <f t="shared" si="8"/>
        <v>67320</v>
      </c>
      <c r="F28" s="57">
        <f t="shared" si="9"/>
        <v>35640</v>
      </c>
      <c r="H28" s="44">
        <f t="shared" si="10"/>
        <v>0</v>
      </c>
      <c r="I28" s="50">
        <f t="shared" si="11"/>
        <v>0</v>
      </c>
      <c r="J28" s="57">
        <f t="shared" si="12"/>
        <v>0</v>
      </c>
      <c r="L28" s="44">
        <f t="shared" si="13"/>
        <v>0</v>
      </c>
      <c r="M28" s="50">
        <f t="shared" si="14"/>
        <v>0</v>
      </c>
      <c r="N28" s="57">
        <f t="shared" si="15"/>
        <v>0</v>
      </c>
      <c r="P28" s="64">
        <f t="shared" si="16"/>
        <v>35640</v>
      </c>
      <c r="Q28">
        <v>51</v>
      </c>
      <c r="R28" s="69" t="s">
        <v>114</v>
      </c>
      <c r="S28" s="70">
        <f t="shared" si="17"/>
        <v>67320</v>
      </c>
      <c r="T28" s="70">
        <v>31680</v>
      </c>
      <c r="U28" s="70">
        <f t="shared" si="18"/>
        <v>35640</v>
      </c>
      <c r="V28">
        <v>0</v>
      </c>
      <c r="W28" s="69" t="s">
        <v>115</v>
      </c>
      <c r="X28" s="70">
        <f t="shared" si="19"/>
        <v>0</v>
      </c>
      <c r="Y28" s="70">
        <v>0</v>
      </c>
      <c r="Z28" s="70">
        <f t="shared" si="20"/>
        <v>0</v>
      </c>
      <c r="AA28">
        <v>67320</v>
      </c>
      <c r="AB28">
        <v>0</v>
      </c>
      <c r="AC28">
        <v>0</v>
      </c>
      <c r="AD28" s="71" t="s">
        <v>116</v>
      </c>
      <c r="AE28" s="71">
        <v>0</v>
      </c>
      <c r="AF28" s="71">
        <f t="shared" si="21"/>
        <v>0</v>
      </c>
      <c r="AG28">
        <v>0</v>
      </c>
      <c r="AH28">
        <v>0</v>
      </c>
      <c r="AI28" s="72" t="s">
        <v>117</v>
      </c>
      <c r="AJ28" s="72">
        <v>0</v>
      </c>
      <c r="AK28" s="72">
        <f t="shared" si="22"/>
        <v>0</v>
      </c>
      <c r="AL28">
        <v>67320</v>
      </c>
      <c r="AM28" s="93">
        <f t="shared" si="23"/>
        <v>0</v>
      </c>
      <c r="AN28" s="97">
        <f t="shared" si="24"/>
        <v>0</v>
      </c>
    </row>
    <row r="29" spans="1:40">
      <c r="B29">
        <v>3023524</v>
      </c>
      <c r="C29" t="s">
        <v>15</v>
      </c>
      <c r="D29" s="44">
        <f t="shared" si="7"/>
        <v>22440</v>
      </c>
      <c r="E29" s="50">
        <f t="shared" si="8"/>
        <v>25080</v>
      </c>
      <c r="F29" s="57">
        <f t="shared" si="9"/>
        <v>2640</v>
      </c>
      <c r="H29" s="44">
        <f t="shared" si="10"/>
        <v>0</v>
      </c>
      <c r="I29" s="50">
        <f t="shared" si="11"/>
        <v>0</v>
      </c>
      <c r="J29" s="57">
        <f t="shared" si="12"/>
        <v>0</v>
      </c>
      <c r="L29" s="44">
        <f t="shared" si="13"/>
        <v>0</v>
      </c>
      <c r="M29" s="50">
        <f t="shared" si="14"/>
        <v>0</v>
      </c>
      <c r="N29" s="57">
        <f t="shared" si="15"/>
        <v>0</v>
      </c>
      <c r="P29" s="64">
        <f t="shared" si="16"/>
        <v>2640</v>
      </c>
      <c r="Q29">
        <v>19</v>
      </c>
      <c r="R29" s="69" t="s">
        <v>114</v>
      </c>
      <c r="S29" s="70">
        <f t="shared" si="17"/>
        <v>25080</v>
      </c>
      <c r="T29" s="70">
        <v>22440</v>
      </c>
      <c r="U29" s="70">
        <f t="shared" si="18"/>
        <v>2640</v>
      </c>
      <c r="V29">
        <v>0</v>
      </c>
      <c r="W29" s="69" t="s">
        <v>115</v>
      </c>
      <c r="X29" s="70">
        <f t="shared" si="19"/>
        <v>0</v>
      </c>
      <c r="Y29" s="70">
        <v>0</v>
      </c>
      <c r="Z29" s="70">
        <f t="shared" si="20"/>
        <v>0</v>
      </c>
      <c r="AA29">
        <v>25080</v>
      </c>
      <c r="AB29">
        <v>0</v>
      </c>
      <c r="AC29">
        <v>0</v>
      </c>
      <c r="AD29" s="71" t="s">
        <v>116</v>
      </c>
      <c r="AE29" s="71">
        <v>0</v>
      </c>
      <c r="AF29" s="71">
        <f t="shared" si="21"/>
        <v>0</v>
      </c>
      <c r="AG29">
        <v>0</v>
      </c>
      <c r="AH29">
        <v>0</v>
      </c>
      <c r="AI29" s="72" t="s">
        <v>117</v>
      </c>
      <c r="AJ29" s="72">
        <v>0</v>
      </c>
      <c r="AK29" s="72">
        <f t="shared" si="22"/>
        <v>0</v>
      </c>
      <c r="AL29">
        <v>25080</v>
      </c>
      <c r="AM29" s="93">
        <f t="shared" si="23"/>
        <v>0</v>
      </c>
      <c r="AN29" s="97">
        <f t="shared" si="24"/>
        <v>0</v>
      </c>
    </row>
    <row r="30" spans="1:40">
      <c r="B30">
        <v>3022003</v>
      </c>
      <c r="C30" t="s">
        <v>16</v>
      </c>
      <c r="D30" s="44">
        <f t="shared" si="7"/>
        <v>233640</v>
      </c>
      <c r="E30" s="50">
        <f t="shared" si="8"/>
        <v>273240</v>
      </c>
      <c r="F30" s="57">
        <f t="shared" si="9"/>
        <v>39600</v>
      </c>
      <c r="H30" s="44">
        <f t="shared" si="10"/>
        <v>0</v>
      </c>
      <c r="I30" s="50">
        <f t="shared" si="11"/>
        <v>0</v>
      </c>
      <c r="J30" s="57">
        <f t="shared" si="12"/>
        <v>0</v>
      </c>
      <c r="L30" s="44">
        <f t="shared" si="13"/>
        <v>0</v>
      </c>
      <c r="M30" s="50">
        <f t="shared" si="14"/>
        <v>0</v>
      </c>
      <c r="N30" s="57">
        <f t="shared" si="15"/>
        <v>0</v>
      </c>
      <c r="P30" s="64">
        <f t="shared" si="16"/>
        <v>39600</v>
      </c>
      <c r="Q30">
        <v>207</v>
      </c>
      <c r="R30" s="69" t="s">
        <v>114</v>
      </c>
      <c r="S30" s="70">
        <f t="shared" si="17"/>
        <v>273240</v>
      </c>
      <c r="T30" s="70">
        <v>233640</v>
      </c>
      <c r="U30" s="70">
        <f t="shared" si="18"/>
        <v>39600</v>
      </c>
      <c r="V30">
        <v>0</v>
      </c>
      <c r="W30" s="69" t="s">
        <v>115</v>
      </c>
      <c r="X30" s="70">
        <f t="shared" si="19"/>
        <v>0</v>
      </c>
      <c r="Y30" s="70">
        <v>0</v>
      </c>
      <c r="Z30" s="70">
        <f t="shared" si="20"/>
        <v>0</v>
      </c>
      <c r="AA30">
        <v>273240</v>
      </c>
      <c r="AB30">
        <v>0</v>
      </c>
      <c r="AC30">
        <v>0</v>
      </c>
      <c r="AD30" s="71" t="s">
        <v>116</v>
      </c>
      <c r="AE30" s="71">
        <v>0</v>
      </c>
      <c r="AF30" s="71">
        <f t="shared" si="21"/>
        <v>0</v>
      </c>
      <c r="AG30">
        <v>0</v>
      </c>
      <c r="AH30">
        <v>0</v>
      </c>
      <c r="AI30" s="72" t="s">
        <v>117</v>
      </c>
      <c r="AJ30" s="72">
        <v>0</v>
      </c>
      <c r="AK30" s="72">
        <f t="shared" si="22"/>
        <v>0</v>
      </c>
      <c r="AL30">
        <v>273240</v>
      </c>
      <c r="AM30" s="93">
        <f t="shared" si="23"/>
        <v>0</v>
      </c>
      <c r="AN30" s="97">
        <f t="shared" si="24"/>
        <v>0</v>
      </c>
    </row>
    <row r="31" spans="1:40">
      <c r="B31">
        <v>3023511</v>
      </c>
      <c r="C31" t="s">
        <v>185</v>
      </c>
      <c r="D31" s="44">
        <f t="shared" si="7"/>
        <v>133320</v>
      </c>
      <c r="E31" s="50">
        <f t="shared" si="8"/>
        <v>153120</v>
      </c>
      <c r="F31" s="57">
        <f t="shared" si="9"/>
        <v>19800</v>
      </c>
      <c r="H31" s="44">
        <f t="shared" si="10"/>
        <v>0</v>
      </c>
      <c r="I31" s="50">
        <f t="shared" si="11"/>
        <v>0</v>
      </c>
      <c r="J31" s="57">
        <f t="shared" si="12"/>
        <v>0</v>
      </c>
      <c r="L31" s="44">
        <f t="shared" si="13"/>
        <v>1900</v>
      </c>
      <c r="M31" s="50">
        <f t="shared" si="14"/>
        <v>3800</v>
      </c>
      <c r="N31" s="57">
        <f t="shared" si="15"/>
        <v>1900</v>
      </c>
      <c r="P31" s="64">
        <f t="shared" si="16"/>
        <v>21700</v>
      </c>
      <c r="Q31">
        <v>116</v>
      </c>
      <c r="R31" s="69" t="s">
        <v>114</v>
      </c>
      <c r="S31" s="70">
        <f t="shared" si="17"/>
        <v>153120</v>
      </c>
      <c r="T31" s="70">
        <v>133320</v>
      </c>
      <c r="U31" s="70">
        <f t="shared" si="18"/>
        <v>19800</v>
      </c>
      <c r="V31">
        <v>0</v>
      </c>
      <c r="W31" s="69" t="s">
        <v>115</v>
      </c>
      <c r="X31" s="70">
        <f t="shared" si="19"/>
        <v>0</v>
      </c>
      <c r="Y31" s="70">
        <v>0</v>
      </c>
      <c r="Z31" s="70">
        <f t="shared" si="20"/>
        <v>0</v>
      </c>
      <c r="AA31">
        <v>153120</v>
      </c>
      <c r="AB31">
        <v>0</v>
      </c>
      <c r="AC31">
        <v>0</v>
      </c>
      <c r="AD31" s="71" t="s">
        <v>116</v>
      </c>
      <c r="AE31" s="71">
        <v>0</v>
      </c>
      <c r="AF31" s="71">
        <f t="shared" si="21"/>
        <v>0</v>
      </c>
      <c r="AG31">
        <v>2</v>
      </c>
      <c r="AH31">
        <v>3800</v>
      </c>
      <c r="AI31" s="72" t="s">
        <v>117</v>
      </c>
      <c r="AJ31" s="72">
        <v>1900</v>
      </c>
      <c r="AK31" s="72">
        <f t="shared" si="22"/>
        <v>1900</v>
      </c>
      <c r="AL31">
        <v>156920</v>
      </c>
      <c r="AM31" s="93">
        <f t="shared" si="23"/>
        <v>0</v>
      </c>
      <c r="AN31" s="97">
        <f t="shared" si="24"/>
        <v>0</v>
      </c>
    </row>
    <row r="32" spans="1:40">
      <c r="B32">
        <v>3023519</v>
      </c>
      <c r="C32" t="s">
        <v>18</v>
      </c>
      <c r="D32" s="44">
        <f t="shared" si="7"/>
        <v>307560</v>
      </c>
      <c r="E32" s="50">
        <f t="shared" si="8"/>
        <v>300960</v>
      </c>
      <c r="F32" s="57">
        <f t="shared" si="9"/>
        <v>-6600</v>
      </c>
      <c r="H32" s="44">
        <f t="shared" si="10"/>
        <v>0</v>
      </c>
      <c r="I32" s="50">
        <f t="shared" si="11"/>
        <v>0</v>
      </c>
      <c r="J32" s="57">
        <f t="shared" si="12"/>
        <v>0</v>
      </c>
      <c r="L32" s="44">
        <f t="shared" si="13"/>
        <v>9500</v>
      </c>
      <c r="M32" s="50">
        <f t="shared" si="14"/>
        <v>3800</v>
      </c>
      <c r="N32" s="57">
        <f t="shared" si="15"/>
        <v>-5700</v>
      </c>
      <c r="P32" s="64">
        <f t="shared" si="16"/>
        <v>-12300</v>
      </c>
      <c r="Q32">
        <v>228</v>
      </c>
      <c r="R32" s="69" t="s">
        <v>114</v>
      </c>
      <c r="S32" s="70">
        <f t="shared" si="17"/>
        <v>300960</v>
      </c>
      <c r="T32" s="70">
        <v>307560</v>
      </c>
      <c r="U32" s="70">
        <f t="shared" si="18"/>
        <v>-6600</v>
      </c>
      <c r="V32">
        <v>0</v>
      </c>
      <c r="W32" s="69" t="s">
        <v>115</v>
      </c>
      <c r="X32" s="70">
        <f t="shared" si="19"/>
        <v>0</v>
      </c>
      <c r="Y32" s="70">
        <v>0</v>
      </c>
      <c r="Z32" s="70">
        <f t="shared" si="20"/>
        <v>0</v>
      </c>
      <c r="AA32">
        <v>300960</v>
      </c>
      <c r="AB32">
        <v>0</v>
      </c>
      <c r="AC32">
        <v>0</v>
      </c>
      <c r="AD32" s="71" t="s">
        <v>116</v>
      </c>
      <c r="AE32" s="71">
        <v>0</v>
      </c>
      <c r="AF32" s="71">
        <f t="shared" si="21"/>
        <v>0</v>
      </c>
      <c r="AG32">
        <v>2</v>
      </c>
      <c r="AH32">
        <v>3800</v>
      </c>
      <c r="AI32" s="72" t="s">
        <v>117</v>
      </c>
      <c r="AJ32" s="72">
        <v>9500</v>
      </c>
      <c r="AK32" s="72">
        <f t="shared" si="22"/>
        <v>-5700</v>
      </c>
      <c r="AL32">
        <v>304760</v>
      </c>
      <c r="AM32" s="93">
        <f t="shared" si="23"/>
        <v>0</v>
      </c>
      <c r="AN32" s="97">
        <f t="shared" si="24"/>
        <v>0</v>
      </c>
    </row>
    <row r="33" spans="2:40">
      <c r="B33">
        <v>3022008</v>
      </c>
      <c r="C33" t="s">
        <v>136</v>
      </c>
      <c r="D33" s="44">
        <f t="shared" si="7"/>
        <v>48840</v>
      </c>
      <c r="E33" s="50">
        <f t="shared" si="8"/>
        <v>50160</v>
      </c>
      <c r="F33" s="57">
        <f t="shared" si="9"/>
        <v>1320</v>
      </c>
      <c r="H33" s="44">
        <f t="shared" si="10"/>
        <v>0</v>
      </c>
      <c r="I33" s="50">
        <f t="shared" si="11"/>
        <v>0</v>
      </c>
      <c r="J33" s="57">
        <f t="shared" si="12"/>
        <v>0</v>
      </c>
      <c r="L33" s="44">
        <f t="shared" si="13"/>
        <v>0</v>
      </c>
      <c r="M33" s="50">
        <f t="shared" si="14"/>
        <v>0</v>
      </c>
      <c r="N33" s="57">
        <f t="shared" si="15"/>
        <v>0</v>
      </c>
      <c r="P33" s="64">
        <f t="shared" si="16"/>
        <v>1320</v>
      </c>
      <c r="Q33">
        <v>38</v>
      </c>
      <c r="R33" s="69" t="s">
        <v>114</v>
      </c>
      <c r="S33" s="70">
        <f t="shared" si="17"/>
        <v>50160</v>
      </c>
      <c r="T33" s="70">
        <v>48840</v>
      </c>
      <c r="U33" s="70">
        <f t="shared" si="18"/>
        <v>1320</v>
      </c>
      <c r="V33">
        <v>0</v>
      </c>
      <c r="W33" s="69" t="s">
        <v>115</v>
      </c>
      <c r="X33" s="70">
        <f t="shared" si="19"/>
        <v>0</v>
      </c>
      <c r="Y33" s="70">
        <v>0</v>
      </c>
      <c r="Z33" s="70">
        <f t="shared" si="20"/>
        <v>0</v>
      </c>
      <c r="AA33">
        <v>50160</v>
      </c>
      <c r="AB33">
        <v>0</v>
      </c>
      <c r="AC33">
        <v>0</v>
      </c>
      <c r="AD33" s="71" t="s">
        <v>116</v>
      </c>
      <c r="AE33" s="71">
        <v>0</v>
      </c>
      <c r="AF33" s="71">
        <f t="shared" si="21"/>
        <v>0</v>
      </c>
      <c r="AG33">
        <v>0</v>
      </c>
      <c r="AH33">
        <v>0</v>
      </c>
      <c r="AI33" s="72" t="s">
        <v>117</v>
      </c>
      <c r="AJ33" s="72">
        <v>0</v>
      </c>
      <c r="AK33" s="72">
        <f t="shared" si="22"/>
        <v>0</v>
      </c>
      <c r="AL33">
        <v>50160</v>
      </c>
      <c r="AM33" s="93">
        <f t="shared" si="23"/>
        <v>0</v>
      </c>
      <c r="AN33" s="97">
        <f t="shared" si="24"/>
        <v>0</v>
      </c>
    </row>
    <row r="34" spans="2:40">
      <c r="B34">
        <v>3022007</v>
      </c>
      <c r="C34" t="s">
        <v>135</v>
      </c>
      <c r="D34" s="44">
        <f t="shared" si="7"/>
        <v>73920</v>
      </c>
      <c r="E34" s="50">
        <f t="shared" si="8"/>
        <v>106920</v>
      </c>
      <c r="F34" s="57">
        <f t="shared" si="9"/>
        <v>33000</v>
      </c>
      <c r="H34" s="44">
        <f t="shared" si="10"/>
        <v>0</v>
      </c>
      <c r="I34" s="50">
        <f t="shared" si="11"/>
        <v>0</v>
      </c>
      <c r="J34" s="57">
        <f t="shared" si="12"/>
        <v>0</v>
      </c>
      <c r="L34" s="44">
        <f t="shared" si="13"/>
        <v>1900</v>
      </c>
      <c r="M34" s="50">
        <f t="shared" si="14"/>
        <v>7600</v>
      </c>
      <c r="N34" s="57">
        <f t="shared" si="15"/>
        <v>5700</v>
      </c>
      <c r="P34" s="64">
        <f t="shared" si="16"/>
        <v>38700</v>
      </c>
      <c r="Q34">
        <v>81</v>
      </c>
      <c r="R34" s="69" t="s">
        <v>114</v>
      </c>
      <c r="S34" s="70">
        <f t="shared" si="17"/>
        <v>106920</v>
      </c>
      <c r="T34" s="70">
        <v>73920</v>
      </c>
      <c r="U34" s="70">
        <f t="shared" si="18"/>
        <v>33000</v>
      </c>
      <c r="V34">
        <v>0</v>
      </c>
      <c r="W34" s="69" t="s">
        <v>115</v>
      </c>
      <c r="X34" s="70">
        <f t="shared" si="19"/>
        <v>0</v>
      </c>
      <c r="Y34" s="70">
        <v>0</v>
      </c>
      <c r="Z34" s="70">
        <f t="shared" si="20"/>
        <v>0</v>
      </c>
      <c r="AA34">
        <v>106920</v>
      </c>
      <c r="AB34">
        <v>0</v>
      </c>
      <c r="AC34">
        <v>0</v>
      </c>
      <c r="AD34" s="71" t="s">
        <v>116</v>
      </c>
      <c r="AE34" s="71">
        <v>0</v>
      </c>
      <c r="AF34" s="71">
        <f t="shared" si="21"/>
        <v>0</v>
      </c>
      <c r="AG34">
        <v>4</v>
      </c>
      <c r="AH34">
        <v>7600</v>
      </c>
      <c r="AI34" s="72" t="s">
        <v>117</v>
      </c>
      <c r="AJ34" s="72">
        <v>1900</v>
      </c>
      <c r="AK34" s="72">
        <f t="shared" si="22"/>
        <v>5700</v>
      </c>
      <c r="AL34">
        <v>114520</v>
      </c>
      <c r="AM34" s="93">
        <f t="shared" si="23"/>
        <v>0</v>
      </c>
      <c r="AN34" s="97">
        <f t="shared" si="24"/>
        <v>0</v>
      </c>
    </row>
    <row r="35" spans="2:40">
      <c r="B35">
        <v>3022009</v>
      </c>
      <c r="C35" t="s">
        <v>137</v>
      </c>
      <c r="D35" s="44">
        <f t="shared" si="7"/>
        <v>122760</v>
      </c>
      <c r="E35" s="50">
        <f t="shared" si="8"/>
        <v>130680</v>
      </c>
      <c r="F35" s="57">
        <f t="shared" si="9"/>
        <v>7920</v>
      </c>
      <c r="H35" s="44">
        <f t="shared" si="10"/>
        <v>0</v>
      </c>
      <c r="I35" s="50">
        <f t="shared" si="11"/>
        <v>0</v>
      </c>
      <c r="J35" s="57">
        <f t="shared" si="12"/>
        <v>0</v>
      </c>
      <c r="L35" s="44">
        <f t="shared" si="13"/>
        <v>0</v>
      </c>
      <c r="M35" s="50">
        <f t="shared" si="14"/>
        <v>0</v>
      </c>
      <c r="N35" s="57">
        <f t="shared" si="15"/>
        <v>0</v>
      </c>
      <c r="P35" s="64">
        <f t="shared" si="16"/>
        <v>7920</v>
      </c>
      <c r="Q35">
        <v>99</v>
      </c>
      <c r="R35" s="69" t="s">
        <v>114</v>
      </c>
      <c r="S35" s="70">
        <f t="shared" si="17"/>
        <v>130680</v>
      </c>
      <c r="T35" s="70">
        <v>122760</v>
      </c>
      <c r="U35" s="70">
        <f t="shared" si="18"/>
        <v>7920</v>
      </c>
      <c r="V35">
        <v>0</v>
      </c>
      <c r="W35" s="69" t="s">
        <v>115</v>
      </c>
      <c r="X35" s="70">
        <f t="shared" si="19"/>
        <v>0</v>
      </c>
      <c r="Y35" s="70">
        <v>0</v>
      </c>
      <c r="Z35" s="70">
        <f t="shared" si="20"/>
        <v>0</v>
      </c>
      <c r="AA35">
        <v>130680</v>
      </c>
      <c r="AB35">
        <v>0</v>
      </c>
      <c r="AC35">
        <v>0</v>
      </c>
      <c r="AD35" s="71" t="s">
        <v>116</v>
      </c>
      <c r="AE35" s="71">
        <v>0</v>
      </c>
      <c r="AF35" s="71">
        <f t="shared" si="21"/>
        <v>0</v>
      </c>
      <c r="AG35">
        <v>0</v>
      </c>
      <c r="AH35">
        <v>0</v>
      </c>
      <c r="AI35" s="72" t="s">
        <v>117</v>
      </c>
      <c r="AJ35" s="72">
        <v>0</v>
      </c>
      <c r="AK35" s="72">
        <f t="shared" si="22"/>
        <v>0</v>
      </c>
      <c r="AL35">
        <v>130680</v>
      </c>
      <c r="AM35" s="93">
        <f t="shared" si="23"/>
        <v>0</v>
      </c>
      <c r="AN35" s="97">
        <f t="shared" si="24"/>
        <v>0</v>
      </c>
    </row>
    <row r="36" spans="2:40">
      <c r="B36">
        <v>3022067</v>
      </c>
      <c r="C36" t="s">
        <v>21</v>
      </c>
      <c r="D36" s="44">
        <f t="shared" si="7"/>
        <v>75240</v>
      </c>
      <c r="E36" s="50">
        <f t="shared" si="8"/>
        <v>97680</v>
      </c>
      <c r="F36" s="57">
        <f t="shared" si="9"/>
        <v>22440</v>
      </c>
      <c r="H36" s="44">
        <f t="shared" si="10"/>
        <v>600</v>
      </c>
      <c r="I36" s="50">
        <f t="shared" si="11"/>
        <v>1200</v>
      </c>
      <c r="J36" s="57">
        <f t="shared" si="12"/>
        <v>600</v>
      </c>
      <c r="L36" s="44">
        <f t="shared" si="13"/>
        <v>0</v>
      </c>
      <c r="M36" s="50">
        <f t="shared" si="14"/>
        <v>0</v>
      </c>
      <c r="N36" s="57">
        <f t="shared" si="15"/>
        <v>0</v>
      </c>
      <c r="P36" s="64">
        <f t="shared" si="16"/>
        <v>23040</v>
      </c>
      <c r="Q36">
        <v>74</v>
      </c>
      <c r="R36" s="69" t="s">
        <v>114</v>
      </c>
      <c r="S36" s="70">
        <f t="shared" si="17"/>
        <v>97680</v>
      </c>
      <c r="T36" s="70">
        <v>75240</v>
      </c>
      <c r="U36" s="70">
        <f t="shared" si="18"/>
        <v>22440</v>
      </c>
      <c r="V36">
        <v>0</v>
      </c>
      <c r="W36" s="69" t="s">
        <v>115</v>
      </c>
      <c r="X36" s="70">
        <f t="shared" si="19"/>
        <v>0</v>
      </c>
      <c r="Y36" s="70">
        <v>0</v>
      </c>
      <c r="Z36" s="70">
        <f t="shared" si="20"/>
        <v>0</v>
      </c>
      <c r="AA36">
        <v>97680</v>
      </c>
      <c r="AB36">
        <v>4</v>
      </c>
      <c r="AC36">
        <v>1200</v>
      </c>
      <c r="AD36" s="71" t="s">
        <v>116</v>
      </c>
      <c r="AE36" s="71">
        <v>600</v>
      </c>
      <c r="AF36" s="71">
        <f t="shared" si="21"/>
        <v>600</v>
      </c>
      <c r="AG36">
        <v>0</v>
      </c>
      <c r="AH36">
        <v>0</v>
      </c>
      <c r="AI36" s="72" t="s">
        <v>117</v>
      </c>
      <c r="AJ36" s="72">
        <v>0</v>
      </c>
      <c r="AK36" s="72">
        <f t="shared" si="22"/>
        <v>0</v>
      </c>
      <c r="AL36">
        <v>98880</v>
      </c>
      <c r="AM36" s="93">
        <f t="shared" si="23"/>
        <v>0</v>
      </c>
      <c r="AN36" s="97">
        <f t="shared" si="24"/>
        <v>0</v>
      </c>
    </row>
    <row r="37" spans="2:40">
      <c r="B37">
        <v>3022010</v>
      </c>
      <c r="C37" t="s">
        <v>138</v>
      </c>
      <c r="D37" s="44">
        <f t="shared" si="7"/>
        <v>186120</v>
      </c>
      <c r="E37" s="50">
        <f t="shared" si="8"/>
        <v>199320</v>
      </c>
      <c r="F37" s="57">
        <f t="shared" si="9"/>
        <v>13200</v>
      </c>
      <c r="H37" s="44">
        <f t="shared" si="10"/>
        <v>0</v>
      </c>
      <c r="I37" s="50">
        <f t="shared" si="11"/>
        <v>0</v>
      </c>
      <c r="J37" s="57">
        <f t="shared" si="12"/>
        <v>0</v>
      </c>
      <c r="L37" s="44">
        <f t="shared" si="13"/>
        <v>0</v>
      </c>
      <c r="M37" s="50">
        <f t="shared" si="14"/>
        <v>0</v>
      </c>
      <c r="N37" s="57">
        <f t="shared" si="15"/>
        <v>0</v>
      </c>
      <c r="P37" s="64">
        <f t="shared" si="16"/>
        <v>13200</v>
      </c>
      <c r="Q37">
        <v>151</v>
      </c>
      <c r="R37" s="69" t="s">
        <v>114</v>
      </c>
      <c r="S37" s="70">
        <f t="shared" si="17"/>
        <v>199320</v>
      </c>
      <c r="T37" s="70">
        <v>186120</v>
      </c>
      <c r="U37" s="70">
        <f t="shared" si="18"/>
        <v>13200</v>
      </c>
      <c r="V37">
        <v>0</v>
      </c>
      <c r="W37" s="69" t="s">
        <v>115</v>
      </c>
      <c r="X37" s="70">
        <f t="shared" si="19"/>
        <v>0</v>
      </c>
      <c r="Y37" s="70">
        <v>0</v>
      </c>
      <c r="Z37" s="70">
        <f t="shared" si="20"/>
        <v>0</v>
      </c>
      <c r="AA37">
        <v>199320</v>
      </c>
      <c r="AB37">
        <v>0</v>
      </c>
      <c r="AC37">
        <v>0</v>
      </c>
      <c r="AD37" s="71" t="s">
        <v>116</v>
      </c>
      <c r="AE37" s="71">
        <v>0</v>
      </c>
      <c r="AF37" s="71">
        <f t="shared" si="21"/>
        <v>0</v>
      </c>
      <c r="AG37">
        <v>0</v>
      </c>
      <c r="AH37">
        <v>0</v>
      </c>
      <c r="AI37" s="72" t="s">
        <v>117</v>
      </c>
      <c r="AJ37" s="72">
        <v>0</v>
      </c>
      <c r="AK37" s="72">
        <f t="shared" si="22"/>
        <v>0</v>
      </c>
      <c r="AL37">
        <v>199320</v>
      </c>
      <c r="AM37" s="93">
        <f t="shared" si="23"/>
        <v>0</v>
      </c>
      <c r="AN37" s="97">
        <f t="shared" si="24"/>
        <v>0</v>
      </c>
    </row>
    <row r="38" spans="2:40">
      <c r="B38">
        <v>3023302</v>
      </c>
      <c r="C38" t="s">
        <v>167</v>
      </c>
      <c r="D38" s="44">
        <f t="shared" si="7"/>
        <v>17160</v>
      </c>
      <c r="E38" s="50">
        <f t="shared" si="8"/>
        <v>18480</v>
      </c>
      <c r="F38" s="57">
        <f t="shared" si="9"/>
        <v>1320</v>
      </c>
      <c r="H38" s="44">
        <f t="shared" si="10"/>
        <v>0</v>
      </c>
      <c r="I38" s="50">
        <f t="shared" si="11"/>
        <v>0</v>
      </c>
      <c r="J38" s="57">
        <f t="shared" si="12"/>
        <v>0</v>
      </c>
      <c r="L38" s="44">
        <f t="shared" si="13"/>
        <v>0</v>
      </c>
      <c r="M38" s="50">
        <f t="shared" si="14"/>
        <v>0</v>
      </c>
      <c r="N38" s="57">
        <f t="shared" si="15"/>
        <v>0</v>
      </c>
      <c r="P38" s="64">
        <f t="shared" si="16"/>
        <v>1320</v>
      </c>
      <c r="Q38">
        <v>14</v>
      </c>
      <c r="R38" s="69" t="s">
        <v>114</v>
      </c>
      <c r="S38" s="70">
        <f t="shared" si="17"/>
        <v>18480</v>
      </c>
      <c r="T38" s="70">
        <v>17160</v>
      </c>
      <c r="U38" s="70">
        <f t="shared" si="18"/>
        <v>1320</v>
      </c>
      <c r="V38">
        <v>0</v>
      </c>
      <c r="W38" s="69" t="s">
        <v>115</v>
      </c>
      <c r="X38" s="70">
        <f t="shared" si="19"/>
        <v>0</v>
      </c>
      <c r="Y38" s="70">
        <v>0</v>
      </c>
      <c r="Z38" s="70">
        <f t="shared" si="20"/>
        <v>0</v>
      </c>
      <c r="AA38">
        <v>18480</v>
      </c>
      <c r="AB38">
        <v>0</v>
      </c>
      <c r="AC38">
        <v>0</v>
      </c>
      <c r="AD38" s="71" t="s">
        <v>116</v>
      </c>
      <c r="AE38" s="71">
        <v>0</v>
      </c>
      <c r="AF38" s="71">
        <f t="shared" si="21"/>
        <v>0</v>
      </c>
      <c r="AG38">
        <v>0</v>
      </c>
      <c r="AH38">
        <v>0</v>
      </c>
      <c r="AI38" s="72" t="s">
        <v>117</v>
      </c>
      <c r="AJ38" s="72">
        <v>0</v>
      </c>
      <c r="AK38" s="72">
        <f t="shared" si="22"/>
        <v>0</v>
      </c>
      <c r="AL38">
        <v>18480</v>
      </c>
      <c r="AM38" s="93">
        <f t="shared" si="23"/>
        <v>0</v>
      </c>
      <c r="AN38" s="97">
        <f t="shared" si="24"/>
        <v>0</v>
      </c>
    </row>
    <row r="39" spans="2:40">
      <c r="B39">
        <v>3022011</v>
      </c>
      <c r="C39" t="s">
        <v>139</v>
      </c>
      <c r="D39" s="44">
        <f t="shared" si="7"/>
        <v>44880</v>
      </c>
      <c r="E39" s="50">
        <f t="shared" si="8"/>
        <v>60720</v>
      </c>
      <c r="F39" s="57">
        <f t="shared" si="9"/>
        <v>15840</v>
      </c>
      <c r="H39" s="44">
        <f t="shared" si="10"/>
        <v>0</v>
      </c>
      <c r="I39" s="50">
        <f t="shared" si="11"/>
        <v>0</v>
      </c>
      <c r="J39" s="57">
        <f t="shared" si="12"/>
        <v>0</v>
      </c>
      <c r="L39" s="44">
        <f t="shared" si="13"/>
        <v>7600</v>
      </c>
      <c r="M39" s="50">
        <f t="shared" si="14"/>
        <v>7600</v>
      </c>
      <c r="N39" s="57">
        <f t="shared" si="15"/>
        <v>0</v>
      </c>
      <c r="P39" s="64">
        <f t="shared" si="16"/>
        <v>15840</v>
      </c>
      <c r="Q39">
        <v>46</v>
      </c>
      <c r="R39" s="69" t="s">
        <v>114</v>
      </c>
      <c r="S39" s="70">
        <f t="shared" si="17"/>
        <v>60720</v>
      </c>
      <c r="T39" s="70">
        <v>44880</v>
      </c>
      <c r="U39" s="70">
        <f t="shared" si="18"/>
        <v>15840</v>
      </c>
      <c r="V39">
        <v>0</v>
      </c>
      <c r="W39" s="69" t="s">
        <v>115</v>
      </c>
      <c r="X39" s="70">
        <f t="shared" si="19"/>
        <v>0</v>
      </c>
      <c r="Y39" s="70">
        <v>0</v>
      </c>
      <c r="Z39" s="70">
        <f t="shared" si="20"/>
        <v>0</v>
      </c>
      <c r="AA39">
        <v>60720</v>
      </c>
      <c r="AB39">
        <v>0</v>
      </c>
      <c r="AC39">
        <v>0</v>
      </c>
      <c r="AD39" s="71" t="s">
        <v>116</v>
      </c>
      <c r="AE39" s="71">
        <v>0</v>
      </c>
      <c r="AF39" s="71">
        <f t="shared" si="21"/>
        <v>0</v>
      </c>
      <c r="AG39">
        <v>4</v>
      </c>
      <c r="AH39">
        <v>7600</v>
      </c>
      <c r="AI39" s="72" t="s">
        <v>117</v>
      </c>
      <c r="AJ39" s="72">
        <v>7600</v>
      </c>
      <c r="AK39" s="72">
        <f t="shared" si="22"/>
        <v>0</v>
      </c>
      <c r="AL39">
        <v>68320</v>
      </c>
      <c r="AM39" s="93">
        <f t="shared" si="23"/>
        <v>0</v>
      </c>
      <c r="AN39" s="97">
        <f t="shared" si="24"/>
        <v>0</v>
      </c>
    </row>
    <row r="40" spans="2:40">
      <c r="B40">
        <v>3023522</v>
      </c>
      <c r="C40" t="s">
        <v>189</v>
      </c>
      <c r="D40" s="44">
        <f t="shared" si="7"/>
        <v>343200</v>
      </c>
      <c r="E40" s="50">
        <f t="shared" si="8"/>
        <v>340560</v>
      </c>
      <c r="F40" s="57">
        <f t="shared" si="9"/>
        <v>-2640</v>
      </c>
      <c r="H40" s="44">
        <f t="shared" si="10"/>
        <v>0</v>
      </c>
      <c r="I40" s="50">
        <f t="shared" si="11"/>
        <v>0</v>
      </c>
      <c r="J40" s="57">
        <f t="shared" si="12"/>
        <v>0</v>
      </c>
      <c r="L40" s="44">
        <f t="shared" si="13"/>
        <v>3800</v>
      </c>
      <c r="M40" s="50">
        <f t="shared" si="14"/>
        <v>3800</v>
      </c>
      <c r="N40" s="57">
        <f t="shared" si="15"/>
        <v>0</v>
      </c>
      <c r="P40" s="64">
        <f t="shared" si="16"/>
        <v>-2640</v>
      </c>
      <c r="Q40">
        <v>258</v>
      </c>
      <c r="R40" s="69" t="s">
        <v>114</v>
      </c>
      <c r="S40" s="70">
        <f t="shared" si="17"/>
        <v>340560</v>
      </c>
      <c r="T40" s="70">
        <v>343200</v>
      </c>
      <c r="U40" s="70">
        <f t="shared" si="18"/>
        <v>-2640</v>
      </c>
      <c r="V40">
        <v>0</v>
      </c>
      <c r="W40" s="69" t="s">
        <v>115</v>
      </c>
      <c r="X40" s="70">
        <f t="shared" si="19"/>
        <v>0</v>
      </c>
      <c r="Y40" s="70">
        <v>0</v>
      </c>
      <c r="Z40" s="70">
        <f t="shared" si="20"/>
        <v>0</v>
      </c>
      <c r="AA40">
        <v>340560</v>
      </c>
      <c r="AB40">
        <v>0</v>
      </c>
      <c r="AC40">
        <v>0</v>
      </c>
      <c r="AD40" s="71" t="s">
        <v>116</v>
      </c>
      <c r="AE40" s="71">
        <v>0</v>
      </c>
      <c r="AF40" s="71">
        <f t="shared" si="21"/>
        <v>0</v>
      </c>
      <c r="AG40">
        <v>2</v>
      </c>
      <c r="AH40">
        <v>3800</v>
      </c>
      <c r="AI40" s="72" t="s">
        <v>117</v>
      </c>
      <c r="AJ40" s="72">
        <v>3800</v>
      </c>
      <c r="AK40" s="72">
        <f t="shared" si="22"/>
        <v>0</v>
      </c>
      <c r="AL40">
        <v>344360</v>
      </c>
      <c r="AM40" s="93">
        <f t="shared" si="23"/>
        <v>0</v>
      </c>
      <c r="AN40" s="97">
        <f t="shared" si="24"/>
        <v>0</v>
      </c>
    </row>
    <row r="41" spans="2:40">
      <c r="B41">
        <v>3022014</v>
      </c>
      <c r="C41" t="s">
        <v>140</v>
      </c>
      <c r="D41" s="44">
        <f t="shared" si="7"/>
        <v>234960</v>
      </c>
      <c r="E41" s="50">
        <f t="shared" si="8"/>
        <v>283800</v>
      </c>
      <c r="F41" s="57">
        <f t="shared" si="9"/>
        <v>48840</v>
      </c>
      <c r="H41" s="44">
        <f t="shared" si="10"/>
        <v>0</v>
      </c>
      <c r="I41" s="50">
        <f t="shared" si="11"/>
        <v>0</v>
      </c>
      <c r="J41" s="57">
        <f t="shared" si="12"/>
        <v>0</v>
      </c>
      <c r="L41" s="44">
        <f t="shared" si="13"/>
        <v>0</v>
      </c>
      <c r="M41" s="50">
        <f t="shared" si="14"/>
        <v>0</v>
      </c>
      <c r="N41" s="57">
        <f t="shared" si="15"/>
        <v>0</v>
      </c>
      <c r="P41" s="64">
        <f t="shared" si="16"/>
        <v>48840</v>
      </c>
      <c r="Q41">
        <v>215</v>
      </c>
      <c r="R41" s="69" t="s">
        <v>114</v>
      </c>
      <c r="S41" s="70">
        <f t="shared" si="17"/>
        <v>283800</v>
      </c>
      <c r="T41" s="70">
        <v>234960</v>
      </c>
      <c r="U41" s="70">
        <f t="shared" si="18"/>
        <v>48840</v>
      </c>
      <c r="V41">
        <v>0</v>
      </c>
      <c r="W41" s="69" t="s">
        <v>115</v>
      </c>
      <c r="X41" s="70">
        <f t="shared" si="19"/>
        <v>0</v>
      </c>
      <c r="Y41" s="70">
        <v>0</v>
      </c>
      <c r="Z41" s="70">
        <f t="shared" si="20"/>
        <v>0</v>
      </c>
      <c r="AA41">
        <v>283800</v>
      </c>
      <c r="AB41">
        <v>0</v>
      </c>
      <c r="AC41">
        <v>0</v>
      </c>
      <c r="AD41" s="71" t="s">
        <v>116</v>
      </c>
      <c r="AE41" s="71">
        <v>0</v>
      </c>
      <c r="AF41" s="71">
        <f t="shared" si="21"/>
        <v>0</v>
      </c>
      <c r="AG41">
        <v>0</v>
      </c>
      <c r="AH41">
        <v>0</v>
      </c>
      <c r="AI41" s="72" t="s">
        <v>117</v>
      </c>
      <c r="AJ41" s="72">
        <v>0</v>
      </c>
      <c r="AK41" s="72">
        <f t="shared" si="22"/>
        <v>0</v>
      </c>
      <c r="AL41">
        <v>283800</v>
      </c>
      <c r="AM41" s="93">
        <f t="shared" si="23"/>
        <v>0</v>
      </c>
      <c r="AN41" s="97">
        <f t="shared" si="24"/>
        <v>0</v>
      </c>
    </row>
    <row r="42" spans="2:40">
      <c r="B42">
        <v>3022015</v>
      </c>
      <c r="C42" t="s">
        <v>141</v>
      </c>
      <c r="D42" s="44">
        <f t="shared" si="7"/>
        <v>126720</v>
      </c>
      <c r="E42" s="50">
        <f t="shared" si="8"/>
        <v>124080</v>
      </c>
      <c r="F42" s="57">
        <f t="shared" si="9"/>
        <v>-2640</v>
      </c>
      <c r="H42" s="44">
        <f t="shared" si="10"/>
        <v>0</v>
      </c>
      <c r="I42" s="50">
        <f t="shared" si="11"/>
        <v>0</v>
      </c>
      <c r="J42" s="57">
        <f t="shared" si="12"/>
        <v>0</v>
      </c>
      <c r="L42" s="44">
        <f t="shared" si="13"/>
        <v>1900</v>
      </c>
      <c r="M42" s="50">
        <f t="shared" si="14"/>
        <v>0</v>
      </c>
      <c r="N42" s="57">
        <f t="shared" si="15"/>
        <v>-1900</v>
      </c>
      <c r="P42" s="64">
        <f t="shared" si="16"/>
        <v>-4540</v>
      </c>
      <c r="Q42">
        <v>94</v>
      </c>
      <c r="R42" s="69" t="s">
        <v>114</v>
      </c>
      <c r="S42" s="70">
        <f t="shared" si="17"/>
        <v>124080</v>
      </c>
      <c r="T42" s="70">
        <v>126720</v>
      </c>
      <c r="U42" s="70">
        <f t="shared" si="18"/>
        <v>-2640</v>
      </c>
      <c r="V42">
        <v>0</v>
      </c>
      <c r="W42" s="69" t="s">
        <v>115</v>
      </c>
      <c r="X42" s="70">
        <f t="shared" si="19"/>
        <v>0</v>
      </c>
      <c r="Y42" s="70">
        <v>0</v>
      </c>
      <c r="Z42" s="70">
        <f t="shared" si="20"/>
        <v>0</v>
      </c>
      <c r="AA42">
        <v>124080</v>
      </c>
      <c r="AB42">
        <v>0</v>
      </c>
      <c r="AC42">
        <v>0</v>
      </c>
      <c r="AD42" s="71" t="s">
        <v>116</v>
      </c>
      <c r="AE42" s="71">
        <v>0</v>
      </c>
      <c r="AF42" s="71">
        <f t="shared" si="21"/>
        <v>0</v>
      </c>
      <c r="AG42">
        <v>0</v>
      </c>
      <c r="AH42">
        <v>0</v>
      </c>
      <c r="AI42" s="72" t="s">
        <v>117</v>
      </c>
      <c r="AJ42" s="72">
        <v>1900</v>
      </c>
      <c r="AK42" s="72">
        <f t="shared" si="22"/>
        <v>-1900</v>
      </c>
      <c r="AL42">
        <v>124080</v>
      </c>
      <c r="AM42" s="93">
        <f t="shared" si="23"/>
        <v>0</v>
      </c>
      <c r="AN42" s="97">
        <f t="shared" si="24"/>
        <v>0</v>
      </c>
    </row>
    <row r="43" spans="2:40">
      <c r="B43">
        <v>3022016</v>
      </c>
      <c r="C43" t="s">
        <v>28</v>
      </c>
      <c r="D43" s="44">
        <f t="shared" si="7"/>
        <v>44880</v>
      </c>
      <c r="E43" s="50">
        <f t="shared" si="8"/>
        <v>54120</v>
      </c>
      <c r="F43" s="57">
        <f t="shared" si="9"/>
        <v>9240</v>
      </c>
      <c r="H43" s="44">
        <f t="shared" si="10"/>
        <v>0</v>
      </c>
      <c r="I43" s="50">
        <f t="shared" si="11"/>
        <v>0</v>
      </c>
      <c r="J43" s="57">
        <f t="shared" si="12"/>
        <v>0</v>
      </c>
      <c r="L43" s="44">
        <f t="shared" si="13"/>
        <v>0</v>
      </c>
      <c r="M43" s="50">
        <f t="shared" si="14"/>
        <v>1900</v>
      </c>
      <c r="N43" s="57">
        <f t="shared" si="15"/>
        <v>1900</v>
      </c>
      <c r="P43" s="64">
        <f t="shared" si="16"/>
        <v>11140</v>
      </c>
      <c r="Q43">
        <v>41</v>
      </c>
      <c r="R43" s="69" t="s">
        <v>114</v>
      </c>
      <c r="S43" s="70">
        <f t="shared" si="17"/>
        <v>54120</v>
      </c>
      <c r="T43" s="70">
        <v>44880</v>
      </c>
      <c r="U43" s="70">
        <f t="shared" si="18"/>
        <v>9240</v>
      </c>
      <c r="V43">
        <v>0</v>
      </c>
      <c r="W43" s="69" t="s">
        <v>115</v>
      </c>
      <c r="X43" s="70">
        <f t="shared" si="19"/>
        <v>0</v>
      </c>
      <c r="Y43" s="70">
        <v>0</v>
      </c>
      <c r="Z43" s="70">
        <f t="shared" si="20"/>
        <v>0</v>
      </c>
      <c r="AA43">
        <v>54120</v>
      </c>
      <c r="AB43">
        <v>0</v>
      </c>
      <c r="AC43">
        <v>0</v>
      </c>
      <c r="AD43" s="71" t="s">
        <v>116</v>
      </c>
      <c r="AE43" s="71">
        <v>0</v>
      </c>
      <c r="AF43" s="71">
        <f t="shared" si="21"/>
        <v>0</v>
      </c>
      <c r="AG43">
        <v>1</v>
      </c>
      <c r="AH43">
        <v>1900</v>
      </c>
      <c r="AI43" s="72" t="s">
        <v>117</v>
      </c>
      <c r="AJ43" s="72">
        <v>0</v>
      </c>
      <c r="AK43" s="72">
        <f t="shared" si="22"/>
        <v>1900</v>
      </c>
      <c r="AL43">
        <v>56020</v>
      </c>
      <c r="AM43" s="93">
        <f t="shared" si="23"/>
        <v>0</v>
      </c>
      <c r="AN43" s="97">
        <f t="shared" si="24"/>
        <v>0</v>
      </c>
    </row>
    <row r="44" spans="2:40">
      <c r="B44">
        <v>3022017</v>
      </c>
      <c r="C44" t="s">
        <v>29</v>
      </c>
      <c r="D44" s="44">
        <f t="shared" si="7"/>
        <v>168960</v>
      </c>
      <c r="E44" s="50">
        <f t="shared" si="8"/>
        <v>166320</v>
      </c>
      <c r="F44" s="57">
        <f t="shared" si="9"/>
        <v>-2640</v>
      </c>
      <c r="H44" s="44">
        <f t="shared" si="10"/>
        <v>0</v>
      </c>
      <c r="I44" s="50">
        <f t="shared" si="11"/>
        <v>0</v>
      </c>
      <c r="J44" s="57">
        <f t="shared" si="12"/>
        <v>0</v>
      </c>
      <c r="L44" s="44">
        <f t="shared" si="13"/>
        <v>3800</v>
      </c>
      <c r="M44" s="50">
        <f t="shared" si="14"/>
        <v>3800</v>
      </c>
      <c r="N44" s="57">
        <f t="shared" si="15"/>
        <v>0</v>
      </c>
      <c r="P44" s="64">
        <f t="shared" si="16"/>
        <v>-2640</v>
      </c>
      <c r="Q44">
        <v>126</v>
      </c>
      <c r="R44" s="69" t="s">
        <v>114</v>
      </c>
      <c r="S44" s="70">
        <f t="shared" si="17"/>
        <v>166320</v>
      </c>
      <c r="T44" s="70">
        <v>168960</v>
      </c>
      <c r="U44" s="70">
        <f t="shared" si="18"/>
        <v>-2640</v>
      </c>
      <c r="V44">
        <v>0</v>
      </c>
      <c r="W44" s="69" t="s">
        <v>115</v>
      </c>
      <c r="X44" s="70">
        <f t="shared" si="19"/>
        <v>0</v>
      </c>
      <c r="Y44" s="70">
        <v>0</v>
      </c>
      <c r="Z44" s="70">
        <f t="shared" si="20"/>
        <v>0</v>
      </c>
      <c r="AA44">
        <v>166320</v>
      </c>
      <c r="AB44">
        <v>0</v>
      </c>
      <c r="AC44">
        <v>0</v>
      </c>
      <c r="AD44" s="71" t="s">
        <v>116</v>
      </c>
      <c r="AE44" s="71">
        <v>0</v>
      </c>
      <c r="AF44" s="71">
        <f t="shared" si="21"/>
        <v>0</v>
      </c>
      <c r="AG44">
        <v>2</v>
      </c>
      <c r="AH44">
        <v>3800</v>
      </c>
      <c r="AI44" s="72" t="s">
        <v>117</v>
      </c>
      <c r="AJ44" s="72">
        <v>3800</v>
      </c>
      <c r="AK44" s="72">
        <f t="shared" si="22"/>
        <v>0</v>
      </c>
      <c r="AL44">
        <v>170120</v>
      </c>
      <c r="AM44" s="93">
        <f t="shared" si="23"/>
        <v>0</v>
      </c>
      <c r="AN44" s="97">
        <f t="shared" si="24"/>
        <v>0</v>
      </c>
    </row>
    <row r="45" spans="2:40">
      <c r="B45">
        <v>3022073</v>
      </c>
      <c r="C45" t="s">
        <v>161</v>
      </c>
      <c r="D45" s="44">
        <f t="shared" si="7"/>
        <v>231000</v>
      </c>
      <c r="E45" s="50">
        <f t="shared" si="8"/>
        <v>246840</v>
      </c>
      <c r="F45" s="57">
        <f t="shared" si="9"/>
        <v>15840</v>
      </c>
      <c r="H45" s="44">
        <f t="shared" si="10"/>
        <v>0</v>
      </c>
      <c r="I45" s="50">
        <f t="shared" si="11"/>
        <v>0</v>
      </c>
      <c r="J45" s="57">
        <f t="shared" si="12"/>
        <v>0</v>
      </c>
      <c r="L45" s="44">
        <f t="shared" si="13"/>
        <v>0</v>
      </c>
      <c r="M45" s="50">
        <f t="shared" si="14"/>
        <v>0</v>
      </c>
      <c r="N45" s="57">
        <f t="shared" si="15"/>
        <v>0</v>
      </c>
      <c r="P45" s="64">
        <f t="shared" si="16"/>
        <v>15840</v>
      </c>
      <c r="Q45">
        <v>187</v>
      </c>
      <c r="R45" s="69" t="s">
        <v>114</v>
      </c>
      <c r="S45" s="70">
        <f t="shared" si="17"/>
        <v>246840</v>
      </c>
      <c r="T45" s="70">
        <v>231000</v>
      </c>
      <c r="U45" s="70">
        <f t="shared" si="18"/>
        <v>15840</v>
      </c>
      <c r="V45">
        <v>0</v>
      </c>
      <c r="W45" s="69" t="s">
        <v>115</v>
      </c>
      <c r="X45" s="70">
        <f t="shared" si="19"/>
        <v>0</v>
      </c>
      <c r="Y45" s="70">
        <v>0</v>
      </c>
      <c r="Z45" s="70">
        <f t="shared" si="20"/>
        <v>0</v>
      </c>
      <c r="AA45">
        <v>246840</v>
      </c>
      <c r="AB45">
        <v>0</v>
      </c>
      <c r="AC45">
        <v>0</v>
      </c>
      <c r="AD45" s="71" t="s">
        <v>116</v>
      </c>
      <c r="AE45" s="71">
        <v>0</v>
      </c>
      <c r="AF45" s="71">
        <f t="shared" si="21"/>
        <v>0</v>
      </c>
      <c r="AG45">
        <v>0</v>
      </c>
      <c r="AH45">
        <v>0</v>
      </c>
      <c r="AI45" s="72" t="s">
        <v>117</v>
      </c>
      <c r="AJ45" s="72">
        <v>0</v>
      </c>
      <c r="AK45" s="72">
        <f t="shared" si="22"/>
        <v>0</v>
      </c>
      <c r="AL45">
        <v>246840</v>
      </c>
      <c r="AM45" s="93">
        <f t="shared" si="23"/>
        <v>0</v>
      </c>
      <c r="AN45" s="97">
        <f t="shared" si="24"/>
        <v>0</v>
      </c>
    </row>
    <row r="46" spans="2:40">
      <c r="B46">
        <v>3022019</v>
      </c>
      <c r="C46" t="s">
        <v>31</v>
      </c>
      <c r="D46" s="44">
        <f t="shared" si="7"/>
        <v>130680</v>
      </c>
      <c r="E46" s="50">
        <f t="shared" si="8"/>
        <v>105600</v>
      </c>
      <c r="F46" s="57">
        <f t="shared" si="9"/>
        <v>-25080</v>
      </c>
      <c r="H46" s="44">
        <f t="shared" si="10"/>
        <v>0</v>
      </c>
      <c r="I46" s="50">
        <f t="shared" si="11"/>
        <v>0</v>
      </c>
      <c r="J46" s="57">
        <f t="shared" si="12"/>
        <v>0</v>
      </c>
      <c r="L46" s="44">
        <f t="shared" si="13"/>
        <v>0</v>
      </c>
      <c r="M46" s="50">
        <f t="shared" si="14"/>
        <v>0</v>
      </c>
      <c r="N46" s="57">
        <f t="shared" si="15"/>
        <v>0</v>
      </c>
      <c r="P46" s="64">
        <f t="shared" si="16"/>
        <v>-25080</v>
      </c>
      <c r="Q46">
        <v>80</v>
      </c>
      <c r="R46" s="69" t="s">
        <v>114</v>
      </c>
      <c r="S46" s="70">
        <f t="shared" si="17"/>
        <v>105600</v>
      </c>
      <c r="T46" s="70">
        <v>130680</v>
      </c>
      <c r="U46" s="70">
        <f t="shared" si="18"/>
        <v>-25080</v>
      </c>
      <c r="V46">
        <v>0</v>
      </c>
      <c r="W46" s="69" t="s">
        <v>115</v>
      </c>
      <c r="X46" s="70">
        <f t="shared" si="19"/>
        <v>0</v>
      </c>
      <c r="Y46" s="70">
        <v>0</v>
      </c>
      <c r="Z46" s="70">
        <f t="shared" si="20"/>
        <v>0</v>
      </c>
      <c r="AA46">
        <v>105600</v>
      </c>
      <c r="AB46">
        <v>0</v>
      </c>
      <c r="AC46">
        <v>0</v>
      </c>
      <c r="AD46" s="71" t="s">
        <v>116</v>
      </c>
      <c r="AE46" s="71">
        <v>0</v>
      </c>
      <c r="AF46" s="71">
        <f t="shared" si="21"/>
        <v>0</v>
      </c>
      <c r="AG46">
        <v>0</v>
      </c>
      <c r="AH46">
        <v>0</v>
      </c>
      <c r="AI46" s="72" t="s">
        <v>117</v>
      </c>
      <c r="AJ46" s="72">
        <v>0</v>
      </c>
      <c r="AK46" s="72">
        <f t="shared" si="22"/>
        <v>0</v>
      </c>
      <c r="AL46">
        <v>105600</v>
      </c>
      <c r="AM46" s="93">
        <f t="shared" si="23"/>
        <v>0</v>
      </c>
      <c r="AN46" s="97">
        <f t="shared" si="24"/>
        <v>0</v>
      </c>
    </row>
    <row r="47" spans="2:40">
      <c r="B47">
        <v>3022018</v>
      </c>
      <c r="C47" t="s">
        <v>142</v>
      </c>
      <c r="D47" s="44">
        <f t="shared" si="7"/>
        <v>274560</v>
      </c>
      <c r="E47" s="50">
        <f t="shared" si="8"/>
        <v>274560</v>
      </c>
      <c r="F47" s="57">
        <f t="shared" si="9"/>
        <v>0</v>
      </c>
      <c r="H47" s="44">
        <f t="shared" si="10"/>
        <v>300</v>
      </c>
      <c r="I47" s="50">
        <f t="shared" si="11"/>
        <v>300</v>
      </c>
      <c r="J47" s="57">
        <f t="shared" si="12"/>
        <v>0</v>
      </c>
      <c r="L47" s="44">
        <f t="shared" si="13"/>
        <v>0</v>
      </c>
      <c r="M47" s="50">
        <f t="shared" si="14"/>
        <v>0</v>
      </c>
      <c r="N47" s="57">
        <f t="shared" si="15"/>
        <v>0</v>
      </c>
      <c r="P47" s="64">
        <f t="shared" si="16"/>
        <v>0</v>
      </c>
      <c r="Q47">
        <v>208</v>
      </c>
      <c r="R47" s="69" t="s">
        <v>114</v>
      </c>
      <c r="S47" s="70">
        <f t="shared" si="17"/>
        <v>274560</v>
      </c>
      <c r="T47" s="70">
        <v>274560</v>
      </c>
      <c r="U47" s="70">
        <f t="shared" si="18"/>
        <v>0</v>
      </c>
      <c r="V47">
        <v>0</v>
      </c>
      <c r="W47" s="69" t="s">
        <v>115</v>
      </c>
      <c r="X47" s="70">
        <f t="shared" si="19"/>
        <v>0</v>
      </c>
      <c r="Y47" s="70">
        <v>0</v>
      </c>
      <c r="Z47" s="70">
        <f t="shared" si="20"/>
        <v>0</v>
      </c>
      <c r="AA47">
        <v>274560</v>
      </c>
      <c r="AB47">
        <v>1</v>
      </c>
      <c r="AC47">
        <v>300</v>
      </c>
      <c r="AD47" s="71" t="s">
        <v>116</v>
      </c>
      <c r="AE47" s="71">
        <v>300</v>
      </c>
      <c r="AF47" s="71">
        <f t="shared" si="21"/>
        <v>0</v>
      </c>
      <c r="AG47">
        <v>0</v>
      </c>
      <c r="AH47">
        <v>0</v>
      </c>
      <c r="AI47" s="72" t="s">
        <v>117</v>
      </c>
      <c r="AJ47" s="72">
        <v>0</v>
      </c>
      <c r="AK47" s="72">
        <f t="shared" si="22"/>
        <v>0</v>
      </c>
      <c r="AL47">
        <v>274860</v>
      </c>
      <c r="AM47" s="93">
        <f t="shared" si="23"/>
        <v>0</v>
      </c>
      <c r="AN47" s="97">
        <f t="shared" si="24"/>
        <v>0</v>
      </c>
    </row>
    <row r="48" spans="2:40">
      <c r="B48">
        <v>3022021</v>
      </c>
      <c r="C48" t="s">
        <v>32</v>
      </c>
      <c r="D48" s="44">
        <f t="shared" si="7"/>
        <v>114840</v>
      </c>
      <c r="E48" s="50">
        <f t="shared" si="8"/>
        <v>124080</v>
      </c>
      <c r="F48" s="57">
        <f t="shared" si="9"/>
        <v>9240</v>
      </c>
      <c r="H48" s="44">
        <f t="shared" si="10"/>
        <v>0</v>
      </c>
      <c r="I48" s="50">
        <f t="shared" si="11"/>
        <v>0</v>
      </c>
      <c r="J48" s="57">
        <f t="shared" si="12"/>
        <v>0</v>
      </c>
      <c r="L48" s="44">
        <f t="shared" si="13"/>
        <v>1900</v>
      </c>
      <c r="M48" s="50">
        <f t="shared" si="14"/>
        <v>1900</v>
      </c>
      <c r="N48" s="57">
        <f t="shared" si="15"/>
        <v>0</v>
      </c>
      <c r="P48" s="64">
        <f t="shared" si="16"/>
        <v>9240</v>
      </c>
      <c r="Q48">
        <v>94</v>
      </c>
      <c r="R48" s="69" t="s">
        <v>114</v>
      </c>
      <c r="S48" s="70">
        <f t="shared" si="17"/>
        <v>124080</v>
      </c>
      <c r="T48" s="70">
        <v>114840</v>
      </c>
      <c r="U48" s="70">
        <f t="shared" si="18"/>
        <v>9240</v>
      </c>
      <c r="V48">
        <v>0</v>
      </c>
      <c r="W48" s="69" t="s">
        <v>115</v>
      </c>
      <c r="X48" s="70">
        <f t="shared" si="19"/>
        <v>0</v>
      </c>
      <c r="Y48" s="70">
        <v>0</v>
      </c>
      <c r="Z48" s="70">
        <f t="shared" si="20"/>
        <v>0</v>
      </c>
      <c r="AA48">
        <v>124080</v>
      </c>
      <c r="AB48">
        <v>0</v>
      </c>
      <c r="AC48">
        <v>0</v>
      </c>
      <c r="AD48" s="71" t="s">
        <v>116</v>
      </c>
      <c r="AE48" s="71">
        <v>0</v>
      </c>
      <c r="AF48" s="71">
        <f t="shared" si="21"/>
        <v>0</v>
      </c>
      <c r="AG48">
        <v>1</v>
      </c>
      <c r="AH48">
        <v>1900</v>
      </c>
      <c r="AI48" s="72" t="s">
        <v>117</v>
      </c>
      <c r="AJ48" s="72">
        <v>1900</v>
      </c>
      <c r="AK48" s="72">
        <f t="shared" si="22"/>
        <v>0</v>
      </c>
      <c r="AL48">
        <v>125980</v>
      </c>
      <c r="AM48" s="93">
        <f t="shared" si="23"/>
        <v>0</v>
      </c>
      <c r="AN48" s="97">
        <f t="shared" si="24"/>
        <v>0</v>
      </c>
    </row>
    <row r="49" spans="2:40">
      <c r="B49">
        <v>3025200</v>
      </c>
      <c r="C49" t="s">
        <v>201</v>
      </c>
      <c r="D49" s="44">
        <f t="shared" si="7"/>
        <v>241560</v>
      </c>
      <c r="E49" s="50">
        <f t="shared" si="8"/>
        <v>246840</v>
      </c>
      <c r="F49" s="57">
        <f t="shared" si="9"/>
        <v>5280</v>
      </c>
      <c r="H49" s="44">
        <f t="shared" si="10"/>
        <v>0</v>
      </c>
      <c r="I49" s="50">
        <f t="shared" si="11"/>
        <v>0</v>
      </c>
      <c r="J49" s="57">
        <f t="shared" si="12"/>
        <v>0</v>
      </c>
      <c r="L49" s="44">
        <f t="shared" si="13"/>
        <v>0</v>
      </c>
      <c r="M49" s="50">
        <f t="shared" si="14"/>
        <v>0</v>
      </c>
      <c r="N49" s="57">
        <f t="shared" si="15"/>
        <v>0</v>
      </c>
      <c r="P49" s="64">
        <f t="shared" si="16"/>
        <v>5280</v>
      </c>
      <c r="Q49">
        <v>187</v>
      </c>
      <c r="R49" s="69" t="s">
        <v>114</v>
      </c>
      <c r="S49" s="70">
        <f t="shared" si="17"/>
        <v>246840</v>
      </c>
      <c r="T49" s="70">
        <v>241560</v>
      </c>
      <c r="U49" s="70">
        <f t="shared" si="18"/>
        <v>5280</v>
      </c>
      <c r="V49">
        <v>0</v>
      </c>
      <c r="W49" s="69" t="s">
        <v>115</v>
      </c>
      <c r="X49" s="70">
        <f t="shared" si="19"/>
        <v>0</v>
      </c>
      <c r="Y49" s="70">
        <v>0</v>
      </c>
      <c r="Z49" s="70">
        <f t="shared" si="20"/>
        <v>0</v>
      </c>
      <c r="AA49">
        <v>246840</v>
      </c>
      <c r="AB49">
        <v>0</v>
      </c>
      <c r="AC49">
        <v>0</v>
      </c>
      <c r="AD49" s="71" t="s">
        <v>116</v>
      </c>
      <c r="AE49" s="71">
        <v>0</v>
      </c>
      <c r="AF49" s="71">
        <f t="shared" si="21"/>
        <v>0</v>
      </c>
      <c r="AG49">
        <v>0</v>
      </c>
      <c r="AH49">
        <v>0</v>
      </c>
      <c r="AI49" s="72" t="s">
        <v>117</v>
      </c>
      <c r="AJ49" s="72">
        <v>0</v>
      </c>
      <c r="AK49" s="72">
        <f t="shared" si="22"/>
        <v>0</v>
      </c>
      <c r="AL49">
        <v>246840</v>
      </c>
      <c r="AM49" s="93">
        <f t="shared" si="23"/>
        <v>0</v>
      </c>
      <c r="AN49" s="97">
        <f t="shared" si="24"/>
        <v>0</v>
      </c>
    </row>
    <row r="50" spans="2:40">
      <c r="B50">
        <v>3022023</v>
      </c>
      <c r="C50" t="s">
        <v>33</v>
      </c>
      <c r="D50" s="44">
        <f t="shared" si="7"/>
        <v>263340</v>
      </c>
      <c r="E50" s="50">
        <f t="shared" si="8"/>
        <v>279840</v>
      </c>
      <c r="F50" s="57">
        <f t="shared" si="9"/>
        <v>16500</v>
      </c>
      <c r="H50" s="44">
        <f t="shared" si="10"/>
        <v>0</v>
      </c>
      <c r="I50" s="50">
        <f t="shared" si="11"/>
        <v>0</v>
      </c>
      <c r="J50" s="57">
        <f t="shared" si="12"/>
        <v>0</v>
      </c>
      <c r="L50" s="44">
        <f t="shared" si="13"/>
        <v>0</v>
      </c>
      <c r="M50" s="50">
        <f t="shared" si="14"/>
        <v>0</v>
      </c>
      <c r="N50" s="57">
        <f t="shared" si="15"/>
        <v>0</v>
      </c>
      <c r="P50" s="64">
        <f t="shared" si="16"/>
        <v>16500</v>
      </c>
      <c r="Q50">
        <v>212</v>
      </c>
      <c r="R50" s="69" t="s">
        <v>114</v>
      </c>
      <c r="S50" s="70">
        <f t="shared" si="17"/>
        <v>279840</v>
      </c>
      <c r="T50" s="70">
        <v>263340</v>
      </c>
      <c r="U50" s="70">
        <f t="shared" si="18"/>
        <v>16500</v>
      </c>
      <c r="V50">
        <v>0</v>
      </c>
      <c r="W50" s="69" t="s">
        <v>115</v>
      </c>
      <c r="X50" s="70">
        <f t="shared" si="19"/>
        <v>0</v>
      </c>
      <c r="Y50" s="70">
        <v>0</v>
      </c>
      <c r="Z50" s="70">
        <f t="shared" si="20"/>
        <v>0</v>
      </c>
      <c r="AA50">
        <v>279840</v>
      </c>
      <c r="AB50">
        <v>0</v>
      </c>
      <c r="AC50">
        <v>0</v>
      </c>
      <c r="AD50" s="71" t="s">
        <v>116</v>
      </c>
      <c r="AE50" s="71">
        <v>0</v>
      </c>
      <c r="AF50" s="71">
        <f t="shared" si="21"/>
        <v>0</v>
      </c>
      <c r="AG50">
        <v>0</v>
      </c>
      <c r="AH50">
        <v>0</v>
      </c>
      <c r="AI50" s="72" t="s">
        <v>117</v>
      </c>
      <c r="AJ50" s="72">
        <v>0</v>
      </c>
      <c r="AK50" s="72">
        <f t="shared" si="22"/>
        <v>0</v>
      </c>
      <c r="AL50">
        <v>279840</v>
      </c>
      <c r="AM50" s="93">
        <f t="shared" si="23"/>
        <v>0</v>
      </c>
      <c r="AN50" s="97">
        <f t="shared" si="24"/>
        <v>0</v>
      </c>
    </row>
    <row r="51" spans="2:40">
      <c r="B51">
        <v>3022001</v>
      </c>
      <c r="C51" t="s">
        <v>34</v>
      </c>
      <c r="D51" s="44">
        <f t="shared" si="7"/>
        <v>2640</v>
      </c>
      <c r="E51" s="50">
        <f t="shared" si="8"/>
        <v>5280</v>
      </c>
      <c r="F51" s="57">
        <f t="shared" si="9"/>
        <v>2640</v>
      </c>
      <c r="H51" s="44">
        <f t="shared" si="10"/>
        <v>0</v>
      </c>
      <c r="I51" s="50">
        <f t="shared" si="11"/>
        <v>0</v>
      </c>
      <c r="J51" s="57">
        <f t="shared" si="12"/>
        <v>0</v>
      </c>
      <c r="L51" s="44">
        <f t="shared" si="13"/>
        <v>0</v>
      </c>
      <c r="M51" s="50">
        <f t="shared" si="14"/>
        <v>0</v>
      </c>
      <c r="N51" s="57">
        <f t="shared" si="15"/>
        <v>0</v>
      </c>
      <c r="P51" s="64">
        <f t="shared" si="16"/>
        <v>2640</v>
      </c>
      <c r="Q51">
        <v>4</v>
      </c>
      <c r="R51" s="69" t="s">
        <v>114</v>
      </c>
      <c r="S51" s="70">
        <f t="shared" si="17"/>
        <v>5280</v>
      </c>
      <c r="T51" s="70">
        <v>2640</v>
      </c>
      <c r="U51" s="70">
        <f t="shared" si="18"/>
        <v>2640</v>
      </c>
      <c r="V51">
        <v>0</v>
      </c>
      <c r="W51" s="69" t="s">
        <v>115</v>
      </c>
      <c r="X51" s="70">
        <f t="shared" si="19"/>
        <v>0</v>
      </c>
      <c r="Y51" s="70">
        <v>0</v>
      </c>
      <c r="Z51" s="70">
        <f t="shared" si="20"/>
        <v>0</v>
      </c>
      <c r="AA51">
        <v>5280</v>
      </c>
      <c r="AB51">
        <v>0</v>
      </c>
      <c r="AC51">
        <v>0</v>
      </c>
      <c r="AD51" s="71" t="s">
        <v>116</v>
      </c>
      <c r="AE51" s="71">
        <v>0</v>
      </c>
      <c r="AF51" s="71">
        <f t="shared" si="21"/>
        <v>0</v>
      </c>
      <c r="AG51">
        <v>0</v>
      </c>
      <c r="AH51">
        <v>0</v>
      </c>
      <c r="AI51" s="72" t="s">
        <v>117</v>
      </c>
      <c r="AJ51" s="72">
        <v>0</v>
      </c>
      <c r="AK51" s="72">
        <f t="shared" si="22"/>
        <v>0</v>
      </c>
      <c r="AL51">
        <v>5280</v>
      </c>
      <c r="AM51" s="93">
        <f t="shared" si="23"/>
        <v>0</v>
      </c>
      <c r="AN51" s="97">
        <f t="shared" si="24"/>
        <v>0</v>
      </c>
    </row>
    <row r="52" spans="2:40">
      <c r="B52">
        <v>3022024</v>
      </c>
      <c r="C52" t="s">
        <v>143</v>
      </c>
      <c r="D52" s="44">
        <f t="shared" si="7"/>
        <v>108240</v>
      </c>
      <c r="E52" s="50">
        <f t="shared" si="8"/>
        <v>113520</v>
      </c>
      <c r="F52" s="57">
        <f t="shared" si="9"/>
        <v>5280</v>
      </c>
      <c r="H52" s="44">
        <f t="shared" si="10"/>
        <v>0</v>
      </c>
      <c r="I52" s="50">
        <f t="shared" si="11"/>
        <v>0</v>
      </c>
      <c r="J52" s="57">
        <f t="shared" si="12"/>
        <v>0</v>
      </c>
      <c r="L52" s="44">
        <f t="shared" si="13"/>
        <v>0</v>
      </c>
      <c r="M52" s="50">
        <f t="shared" si="14"/>
        <v>3800</v>
      </c>
      <c r="N52" s="57">
        <f t="shared" si="15"/>
        <v>3800</v>
      </c>
      <c r="P52" s="64">
        <f t="shared" si="16"/>
        <v>9080</v>
      </c>
      <c r="Q52">
        <v>86</v>
      </c>
      <c r="R52" s="69" t="s">
        <v>114</v>
      </c>
      <c r="S52" s="70">
        <f t="shared" si="17"/>
        <v>113520</v>
      </c>
      <c r="T52" s="70">
        <v>108240</v>
      </c>
      <c r="U52" s="70">
        <f t="shared" si="18"/>
        <v>5280</v>
      </c>
      <c r="V52">
        <v>0</v>
      </c>
      <c r="W52" s="69" t="s">
        <v>115</v>
      </c>
      <c r="X52" s="70">
        <f t="shared" si="19"/>
        <v>0</v>
      </c>
      <c r="Y52" s="70">
        <v>0</v>
      </c>
      <c r="Z52" s="70">
        <f t="shared" si="20"/>
        <v>0</v>
      </c>
      <c r="AA52">
        <v>113520</v>
      </c>
      <c r="AB52">
        <v>0</v>
      </c>
      <c r="AC52">
        <v>0</v>
      </c>
      <c r="AD52" s="71" t="s">
        <v>116</v>
      </c>
      <c r="AE52" s="71">
        <v>0</v>
      </c>
      <c r="AF52" s="71">
        <f t="shared" si="21"/>
        <v>0</v>
      </c>
      <c r="AG52">
        <v>2</v>
      </c>
      <c r="AH52">
        <v>3800</v>
      </c>
      <c r="AI52" s="72" t="s">
        <v>117</v>
      </c>
      <c r="AJ52" s="72">
        <v>0</v>
      </c>
      <c r="AK52" s="72">
        <f t="shared" si="22"/>
        <v>3800</v>
      </c>
      <c r="AL52">
        <v>117320</v>
      </c>
      <c r="AM52" s="93">
        <f t="shared" si="23"/>
        <v>0</v>
      </c>
      <c r="AN52" s="97">
        <f t="shared" si="24"/>
        <v>0</v>
      </c>
    </row>
    <row r="53" spans="2:40">
      <c r="B53">
        <v>3022025</v>
      </c>
      <c r="C53" t="s">
        <v>144</v>
      </c>
      <c r="D53" s="44">
        <f t="shared" si="7"/>
        <v>21120</v>
      </c>
      <c r="E53" s="50">
        <f t="shared" si="8"/>
        <v>33000</v>
      </c>
      <c r="F53" s="57">
        <f t="shared" si="9"/>
        <v>11880</v>
      </c>
      <c r="H53" s="44">
        <f t="shared" si="10"/>
        <v>0</v>
      </c>
      <c r="I53" s="50">
        <f t="shared" si="11"/>
        <v>0</v>
      </c>
      <c r="J53" s="57">
        <f t="shared" si="12"/>
        <v>0</v>
      </c>
      <c r="L53" s="44">
        <f t="shared" si="13"/>
        <v>13300</v>
      </c>
      <c r="M53" s="50">
        <f t="shared" si="14"/>
        <v>17100</v>
      </c>
      <c r="N53" s="57">
        <f t="shared" si="15"/>
        <v>3800</v>
      </c>
      <c r="P53" s="64">
        <f t="shared" si="16"/>
        <v>15680</v>
      </c>
      <c r="Q53">
        <v>25</v>
      </c>
      <c r="R53" s="69" t="s">
        <v>114</v>
      </c>
      <c r="S53" s="70">
        <f t="shared" si="17"/>
        <v>33000</v>
      </c>
      <c r="T53" s="70">
        <v>21120</v>
      </c>
      <c r="U53" s="70">
        <f t="shared" si="18"/>
        <v>11880</v>
      </c>
      <c r="V53">
        <v>0</v>
      </c>
      <c r="W53" s="69" t="s">
        <v>115</v>
      </c>
      <c r="X53" s="70">
        <f t="shared" si="19"/>
        <v>0</v>
      </c>
      <c r="Y53" s="70">
        <v>0</v>
      </c>
      <c r="Z53" s="70">
        <f t="shared" si="20"/>
        <v>0</v>
      </c>
      <c r="AA53">
        <v>33000</v>
      </c>
      <c r="AB53">
        <v>0</v>
      </c>
      <c r="AC53">
        <v>0</v>
      </c>
      <c r="AD53" s="71" t="s">
        <v>116</v>
      </c>
      <c r="AE53" s="71">
        <v>0</v>
      </c>
      <c r="AF53" s="71">
        <f t="shared" si="21"/>
        <v>0</v>
      </c>
      <c r="AG53">
        <v>9</v>
      </c>
      <c r="AH53">
        <v>17100</v>
      </c>
      <c r="AI53" s="72" t="s">
        <v>117</v>
      </c>
      <c r="AJ53" s="72">
        <v>13300</v>
      </c>
      <c r="AK53" s="72">
        <f t="shared" si="22"/>
        <v>3800</v>
      </c>
      <c r="AL53">
        <v>50100</v>
      </c>
      <c r="AM53" s="93">
        <f t="shared" si="23"/>
        <v>0</v>
      </c>
      <c r="AN53" s="97">
        <f t="shared" si="24"/>
        <v>0</v>
      </c>
    </row>
    <row r="54" spans="2:40">
      <c r="B54">
        <v>3022026</v>
      </c>
      <c r="C54" t="s">
        <v>145</v>
      </c>
      <c r="D54" s="44">
        <f t="shared" si="7"/>
        <v>151800</v>
      </c>
      <c r="E54" s="50">
        <f t="shared" si="8"/>
        <v>159720</v>
      </c>
      <c r="F54" s="57">
        <f t="shared" si="9"/>
        <v>7920</v>
      </c>
      <c r="H54" s="44">
        <f t="shared" si="10"/>
        <v>0</v>
      </c>
      <c r="I54" s="50">
        <f t="shared" si="11"/>
        <v>0</v>
      </c>
      <c r="J54" s="57">
        <f t="shared" si="12"/>
        <v>0</v>
      </c>
      <c r="L54" s="44">
        <f t="shared" si="13"/>
        <v>3800</v>
      </c>
      <c r="M54" s="50">
        <f t="shared" si="14"/>
        <v>1900</v>
      </c>
      <c r="N54" s="57">
        <f t="shared" si="15"/>
        <v>-1900</v>
      </c>
      <c r="P54" s="64">
        <f t="shared" si="16"/>
        <v>6020</v>
      </c>
      <c r="Q54">
        <v>121</v>
      </c>
      <c r="R54" s="69" t="s">
        <v>114</v>
      </c>
      <c r="S54" s="70">
        <f t="shared" si="17"/>
        <v>159720</v>
      </c>
      <c r="T54" s="70">
        <v>151800</v>
      </c>
      <c r="U54" s="70">
        <f t="shared" si="18"/>
        <v>7920</v>
      </c>
      <c r="V54">
        <v>0</v>
      </c>
      <c r="W54" s="69" t="s">
        <v>115</v>
      </c>
      <c r="X54" s="70">
        <f t="shared" si="19"/>
        <v>0</v>
      </c>
      <c r="Y54" s="70">
        <v>0</v>
      </c>
      <c r="Z54" s="70">
        <f t="shared" si="20"/>
        <v>0</v>
      </c>
      <c r="AA54">
        <v>159720</v>
      </c>
      <c r="AB54">
        <v>0</v>
      </c>
      <c r="AC54">
        <v>0</v>
      </c>
      <c r="AD54" s="71" t="s">
        <v>116</v>
      </c>
      <c r="AE54" s="71">
        <v>0</v>
      </c>
      <c r="AF54" s="71">
        <f t="shared" si="21"/>
        <v>0</v>
      </c>
      <c r="AG54">
        <v>1</v>
      </c>
      <c r="AH54">
        <v>1900</v>
      </c>
      <c r="AI54" s="72" t="s">
        <v>117</v>
      </c>
      <c r="AJ54" s="72">
        <v>3800</v>
      </c>
      <c r="AK54" s="72">
        <f t="shared" si="22"/>
        <v>-1900</v>
      </c>
      <c r="AL54">
        <v>161620</v>
      </c>
      <c r="AM54" s="93">
        <f t="shared" si="23"/>
        <v>0</v>
      </c>
      <c r="AN54" s="97">
        <f t="shared" si="24"/>
        <v>0</v>
      </c>
    </row>
    <row r="55" spans="2:40">
      <c r="B55">
        <v>3022028</v>
      </c>
      <c r="C55" t="s">
        <v>38</v>
      </c>
      <c r="D55" s="44">
        <f t="shared" ref="D55:D86" si="25">T55+Y55</f>
        <v>44880</v>
      </c>
      <c r="E55" s="50">
        <f t="shared" ref="E55:E86" si="26">S55+X55</f>
        <v>42240</v>
      </c>
      <c r="F55" s="57">
        <f t="shared" ref="F55:F86" si="27">E55-D55</f>
        <v>-2640</v>
      </c>
      <c r="H55" s="44">
        <f t="shared" ref="H55:H86" si="28">AE55</f>
        <v>0</v>
      </c>
      <c r="I55" s="50">
        <f t="shared" ref="I55:I86" si="29">AC55</f>
        <v>0</v>
      </c>
      <c r="J55" s="57">
        <f t="shared" ref="J55:J86" si="30">I55-H55</f>
        <v>0</v>
      </c>
      <c r="L55" s="44">
        <f t="shared" ref="L55:L86" si="31">AJ55</f>
        <v>3800</v>
      </c>
      <c r="M55" s="50">
        <f t="shared" ref="M55:M86" si="32">AH55</f>
        <v>3800</v>
      </c>
      <c r="N55" s="57">
        <f t="shared" ref="N55:N86" si="33">M55-L55</f>
        <v>0</v>
      </c>
      <c r="P55" s="64">
        <f t="shared" ref="P55:P86" si="34">F55+J55+N55</f>
        <v>-2640</v>
      </c>
      <c r="Q55">
        <v>32</v>
      </c>
      <c r="R55" s="69" t="s">
        <v>114</v>
      </c>
      <c r="S55" s="70">
        <f t="shared" ref="S55:S86" si="35">Q55*1320</f>
        <v>42240</v>
      </c>
      <c r="T55" s="70">
        <v>44880</v>
      </c>
      <c r="U55" s="70">
        <f t="shared" ref="U55:U86" si="36">S55-T55</f>
        <v>-2640</v>
      </c>
      <c r="V55">
        <v>0</v>
      </c>
      <c r="W55" s="69" t="s">
        <v>115</v>
      </c>
      <c r="X55" s="70">
        <f t="shared" ref="X55:X86" si="37">V55*935</f>
        <v>0</v>
      </c>
      <c r="Y55" s="70">
        <v>0</v>
      </c>
      <c r="Z55" s="70">
        <f t="shared" ref="Z55:Z86" si="38">X55-Y55</f>
        <v>0</v>
      </c>
      <c r="AA55">
        <v>42240</v>
      </c>
      <c r="AB55">
        <v>0</v>
      </c>
      <c r="AC55">
        <v>0</v>
      </c>
      <c r="AD55" s="71" t="s">
        <v>116</v>
      </c>
      <c r="AE55" s="71">
        <v>0</v>
      </c>
      <c r="AF55" s="71">
        <f t="shared" ref="AF55:AF86" si="39">AC55-AE55</f>
        <v>0</v>
      </c>
      <c r="AG55">
        <v>2</v>
      </c>
      <c r="AH55">
        <v>3800</v>
      </c>
      <c r="AI55" s="72" t="s">
        <v>117</v>
      </c>
      <c r="AJ55" s="72">
        <v>3800</v>
      </c>
      <c r="AK55" s="72">
        <f t="shared" ref="AK55:AK86" si="40">AH55-AJ55</f>
        <v>0</v>
      </c>
      <c r="AL55">
        <v>46040</v>
      </c>
      <c r="AM55" s="93">
        <f t="shared" ref="AM55:AM86" si="41">AL55-AK55-AJ55-AF55-AE55-Z55-Y55-U55-T55</f>
        <v>0</v>
      </c>
      <c r="AN55" s="97">
        <f t="shared" ref="AN55:AN86" si="42">F55+J55+N55-U55-Z55-AF55-AK55</f>
        <v>0</v>
      </c>
    </row>
    <row r="56" spans="2:40">
      <c r="B56">
        <v>3022027</v>
      </c>
      <c r="C56" t="s">
        <v>146</v>
      </c>
      <c r="D56" s="44">
        <f t="shared" si="25"/>
        <v>97680</v>
      </c>
      <c r="E56" s="50">
        <f t="shared" si="26"/>
        <v>121440</v>
      </c>
      <c r="F56" s="57">
        <f t="shared" si="27"/>
        <v>23760</v>
      </c>
      <c r="H56" s="44">
        <f t="shared" si="28"/>
        <v>0</v>
      </c>
      <c r="I56" s="50">
        <f t="shared" si="29"/>
        <v>0</v>
      </c>
      <c r="J56" s="57">
        <f t="shared" si="30"/>
        <v>0</v>
      </c>
      <c r="L56" s="44">
        <f t="shared" si="31"/>
        <v>0</v>
      </c>
      <c r="M56" s="50">
        <f t="shared" si="32"/>
        <v>1900</v>
      </c>
      <c r="N56" s="57">
        <f t="shared" si="33"/>
        <v>1900</v>
      </c>
      <c r="P56" s="64">
        <f t="shared" si="34"/>
        <v>25660</v>
      </c>
      <c r="Q56">
        <v>92</v>
      </c>
      <c r="R56" s="69" t="s">
        <v>114</v>
      </c>
      <c r="S56" s="70">
        <f t="shared" si="35"/>
        <v>121440</v>
      </c>
      <c r="T56" s="70">
        <v>97680</v>
      </c>
      <c r="U56" s="70">
        <f t="shared" si="36"/>
        <v>23760</v>
      </c>
      <c r="V56">
        <v>0</v>
      </c>
      <c r="W56" s="69" t="s">
        <v>115</v>
      </c>
      <c r="X56" s="70">
        <f t="shared" si="37"/>
        <v>0</v>
      </c>
      <c r="Y56" s="70">
        <v>0</v>
      </c>
      <c r="Z56" s="70">
        <f t="shared" si="38"/>
        <v>0</v>
      </c>
      <c r="AA56">
        <v>121440</v>
      </c>
      <c r="AB56">
        <v>0</v>
      </c>
      <c r="AC56">
        <v>0</v>
      </c>
      <c r="AD56" s="71" t="s">
        <v>116</v>
      </c>
      <c r="AE56" s="71">
        <v>0</v>
      </c>
      <c r="AF56" s="71">
        <f t="shared" si="39"/>
        <v>0</v>
      </c>
      <c r="AG56">
        <v>1</v>
      </c>
      <c r="AH56">
        <v>1900</v>
      </c>
      <c r="AI56" s="72" t="s">
        <v>117</v>
      </c>
      <c r="AJ56" s="72">
        <v>0</v>
      </c>
      <c r="AK56" s="72">
        <f t="shared" si="40"/>
        <v>1900</v>
      </c>
      <c r="AL56">
        <v>123340</v>
      </c>
      <c r="AM56" s="93">
        <f t="shared" si="41"/>
        <v>0</v>
      </c>
      <c r="AN56" s="97">
        <f t="shared" si="42"/>
        <v>0</v>
      </c>
    </row>
    <row r="57" spans="2:40">
      <c r="B57">
        <v>3022029</v>
      </c>
      <c r="C57" t="s">
        <v>39</v>
      </c>
      <c r="D57" s="44">
        <f t="shared" si="25"/>
        <v>294360</v>
      </c>
      <c r="E57" s="50">
        <f t="shared" si="26"/>
        <v>291720</v>
      </c>
      <c r="F57" s="57">
        <f t="shared" si="27"/>
        <v>-2640</v>
      </c>
      <c r="H57" s="44">
        <f t="shared" si="28"/>
        <v>300</v>
      </c>
      <c r="I57" s="50">
        <f t="shared" si="29"/>
        <v>300</v>
      </c>
      <c r="J57" s="57">
        <f t="shared" si="30"/>
        <v>0</v>
      </c>
      <c r="L57" s="44">
        <f t="shared" si="31"/>
        <v>0</v>
      </c>
      <c r="M57" s="50">
        <f t="shared" si="32"/>
        <v>5700</v>
      </c>
      <c r="N57" s="57">
        <f t="shared" si="33"/>
        <v>5700</v>
      </c>
      <c r="P57" s="64">
        <f t="shared" si="34"/>
        <v>3060</v>
      </c>
      <c r="Q57">
        <v>221</v>
      </c>
      <c r="R57" s="69" t="s">
        <v>114</v>
      </c>
      <c r="S57" s="70">
        <f t="shared" si="35"/>
        <v>291720</v>
      </c>
      <c r="T57" s="70">
        <v>294360</v>
      </c>
      <c r="U57" s="70">
        <f t="shared" si="36"/>
        <v>-2640</v>
      </c>
      <c r="V57">
        <v>0</v>
      </c>
      <c r="W57" s="69" t="s">
        <v>115</v>
      </c>
      <c r="X57" s="70">
        <f t="shared" si="37"/>
        <v>0</v>
      </c>
      <c r="Y57" s="70">
        <v>0</v>
      </c>
      <c r="Z57" s="70">
        <f t="shared" si="38"/>
        <v>0</v>
      </c>
      <c r="AA57">
        <v>291720</v>
      </c>
      <c r="AB57">
        <v>1</v>
      </c>
      <c r="AC57">
        <v>300</v>
      </c>
      <c r="AD57" s="71" t="s">
        <v>116</v>
      </c>
      <c r="AE57" s="71">
        <v>300</v>
      </c>
      <c r="AF57" s="71">
        <f t="shared" si="39"/>
        <v>0</v>
      </c>
      <c r="AG57">
        <v>3</v>
      </c>
      <c r="AH57">
        <v>5700</v>
      </c>
      <c r="AI57" s="72" t="s">
        <v>117</v>
      </c>
      <c r="AJ57" s="72">
        <v>0</v>
      </c>
      <c r="AK57" s="72">
        <f t="shared" si="40"/>
        <v>5700</v>
      </c>
      <c r="AL57">
        <v>297720</v>
      </c>
      <c r="AM57" s="93">
        <f t="shared" si="41"/>
        <v>0</v>
      </c>
      <c r="AN57" s="97">
        <f t="shared" si="42"/>
        <v>0</v>
      </c>
    </row>
    <row r="58" spans="2:40">
      <c r="B58">
        <v>3022030</v>
      </c>
      <c r="C58" t="s">
        <v>147</v>
      </c>
      <c r="D58" s="44">
        <f t="shared" si="25"/>
        <v>26400</v>
      </c>
      <c r="E58" s="50">
        <f t="shared" si="26"/>
        <v>15840</v>
      </c>
      <c r="F58" s="57">
        <f t="shared" si="27"/>
        <v>-10560</v>
      </c>
      <c r="H58" s="44">
        <f t="shared" si="28"/>
        <v>0</v>
      </c>
      <c r="I58" s="50">
        <f t="shared" si="29"/>
        <v>0</v>
      </c>
      <c r="J58" s="57">
        <f t="shared" si="30"/>
        <v>0</v>
      </c>
      <c r="L58" s="44">
        <f t="shared" si="31"/>
        <v>0</v>
      </c>
      <c r="M58" s="50">
        <f t="shared" si="32"/>
        <v>0</v>
      </c>
      <c r="N58" s="57">
        <f t="shared" si="33"/>
        <v>0</v>
      </c>
      <c r="P58" s="64">
        <f t="shared" si="34"/>
        <v>-10560</v>
      </c>
      <c r="Q58">
        <v>12</v>
      </c>
      <c r="R58" s="69" t="s">
        <v>114</v>
      </c>
      <c r="S58" s="70">
        <f t="shared" si="35"/>
        <v>15840</v>
      </c>
      <c r="T58" s="70">
        <v>26400</v>
      </c>
      <c r="U58" s="70">
        <f t="shared" si="36"/>
        <v>-10560</v>
      </c>
      <c r="V58">
        <v>0</v>
      </c>
      <c r="W58" s="69" t="s">
        <v>115</v>
      </c>
      <c r="X58" s="70">
        <f t="shared" si="37"/>
        <v>0</v>
      </c>
      <c r="Y58" s="70">
        <v>0</v>
      </c>
      <c r="Z58" s="70">
        <f t="shared" si="38"/>
        <v>0</v>
      </c>
      <c r="AA58">
        <v>15840</v>
      </c>
      <c r="AB58">
        <v>0</v>
      </c>
      <c r="AC58">
        <v>0</v>
      </c>
      <c r="AD58" s="71" t="s">
        <v>116</v>
      </c>
      <c r="AE58" s="71">
        <v>0</v>
      </c>
      <c r="AF58" s="71">
        <f t="shared" si="39"/>
        <v>0</v>
      </c>
      <c r="AG58">
        <v>0</v>
      </c>
      <c r="AH58">
        <v>0</v>
      </c>
      <c r="AI58" s="72" t="s">
        <v>117</v>
      </c>
      <c r="AJ58" s="72">
        <v>0</v>
      </c>
      <c r="AK58" s="72">
        <f t="shared" si="40"/>
        <v>0</v>
      </c>
      <c r="AL58">
        <v>15840</v>
      </c>
      <c r="AM58" s="93">
        <f t="shared" si="41"/>
        <v>0</v>
      </c>
      <c r="AN58" s="97">
        <f t="shared" si="42"/>
        <v>0</v>
      </c>
    </row>
    <row r="59" spans="2:40">
      <c r="B59">
        <v>3023516</v>
      </c>
      <c r="C59" t="s">
        <v>41</v>
      </c>
      <c r="D59" s="44">
        <f t="shared" si="25"/>
        <v>21120</v>
      </c>
      <c r="E59" s="50">
        <f t="shared" si="26"/>
        <v>17160</v>
      </c>
      <c r="F59" s="57">
        <f t="shared" si="27"/>
        <v>-3960</v>
      </c>
      <c r="H59" s="44">
        <f t="shared" si="28"/>
        <v>0</v>
      </c>
      <c r="I59" s="50">
        <f t="shared" si="29"/>
        <v>0</v>
      </c>
      <c r="J59" s="57">
        <f t="shared" si="30"/>
        <v>0</v>
      </c>
      <c r="L59" s="44">
        <f t="shared" si="31"/>
        <v>0</v>
      </c>
      <c r="M59" s="50">
        <f t="shared" si="32"/>
        <v>0</v>
      </c>
      <c r="N59" s="57">
        <f t="shared" si="33"/>
        <v>0</v>
      </c>
      <c r="P59" s="64">
        <f t="shared" si="34"/>
        <v>-3960</v>
      </c>
      <c r="Q59">
        <v>13</v>
      </c>
      <c r="R59" s="69" t="s">
        <v>114</v>
      </c>
      <c r="S59" s="70">
        <f t="shared" si="35"/>
        <v>17160</v>
      </c>
      <c r="T59" s="70">
        <v>21120</v>
      </c>
      <c r="U59" s="70">
        <f t="shared" si="36"/>
        <v>-3960</v>
      </c>
      <c r="V59">
        <v>0</v>
      </c>
      <c r="W59" s="69" t="s">
        <v>115</v>
      </c>
      <c r="X59" s="70">
        <f t="shared" si="37"/>
        <v>0</v>
      </c>
      <c r="Y59" s="70">
        <v>0</v>
      </c>
      <c r="Z59" s="70">
        <f t="shared" si="38"/>
        <v>0</v>
      </c>
      <c r="AA59">
        <v>17160</v>
      </c>
      <c r="AB59">
        <v>0</v>
      </c>
      <c r="AC59">
        <v>0</v>
      </c>
      <c r="AD59" s="71" t="s">
        <v>116</v>
      </c>
      <c r="AE59" s="71">
        <v>0</v>
      </c>
      <c r="AF59" s="71">
        <f t="shared" si="39"/>
        <v>0</v>
      </c>
      <c r="AG59">
        <v>0</v>
      </c>
      <c r="AH59">
        <v>0</v>
      </c>
      <c r="AI59" s="72" t="s">
        <v>117</v>
      </c>
      <c r="AJ59" s="72">
        <v>0</v>
      </c>
      <c r="AK59" s="72">
        <f t="shared" si="40"/>
        <v>0</v>
      </c>
      <c r="AL59">
        <v>17160</v>
      </c>
      <c r="AM59" s="93">
        <f t="shared" si="41"/>
        <v>0</v>
      </c>
      <c r="AN59" s="97">
        <f t="shared" si="42"/>
        <v>0</v>
      </c>
    </row>
    <row r="60" spans="2:40">
      <c r="B60">
        <v>3022031</v>
      </c>
      <c r="C60" t="s">
        <v>148</v>
      </c>
      <c r="D60" s="44">
        <f t="shared" si="25"/>
        <v>105600</v>
      </c>
      <c r="E60" s="50">
        <f t="shared" si="26"/>
        <v>130680</v>
      </c>
      <c r="F60" s="57">
        <f t="shared" si="27"/>
        <v>25080</v>
      </c>
      <c r="H60" s="44">
        <f t="shared" si="28"/>
        <v>0</v>
      </c>
      <c r="I60" s="50">
        <f t="shared" si="29"/>
        <v>0</v>
      </c>
      <c r="J60" s="57">
        <f t="shared" si="30"/>
        <v>0</v>
      </c>
      <c r="L60" s="44">
        <f t="shared" si="31"/>
        <v>0</v>
      </c>
      <c r="M60" s="50">
        <f t="shared" si="32"/>
        <v>0</v>
      </c>
      <c r="N60" s="57">
        <f t="shared" si="33"/>
        <v>0</v>
      </c>
      <c r="P60" s="64">
        <f t="shared" si="34"/>
        <v>25080</v>
      </c>
      <c r="Q60">
        <v>99</v>
      </c>
      <c r="R60" s="69" t="s">
        <v>114</v>
      </c>
      <c r="S60" s="70">
        <f t="shared" si="35"/>
        <v>130680</v>
      </c>
      <c r="T60" s="70">
        <v>105600</v>
      </c>
      <c r="U60" s="70">
        <f t="shared" si="36"/>
        <v>25080</v>
      </c>
      <c r="V60">
        <v>0</v>
      </c>
      <c r="W60" s="69" t="s">
        <v>115</v>
      </c>
      <c r="X60" s="70">
        <f t="shared" si="37"/>
        <v>0</v>
      </c>
      <c r="Y60" s="70">
        <v>0</v>
      </c>
      <c r="Z60" s="70">
        <f t="shared" si="38"/>
        <v>0</v>
      </c>
      <c r="AA60">
        <v>130680</v>
      </c>
      <c r="AB60">
        <v>0</v>
      </c>
      <c r="AC60">
        <v>0</v>
      </c>
      <c r="AD60" s="71" t="s">
        <v>116</v>
      </c>
      <c r="AE60" s="71">
        <v>0</v>
      </c>
      <c r="AF60" s="71">
        <f t="shared" si="39"/>
        <v>0</v>
      </c>
      <c r="AG60">
        <v>0</v>
      </c>
      <c r="AH60">
        <v>0</v>
      </c>
      <c r="AI60" s="72" t="s">
        <v>117</v>
      </c>
      <c r="AJ60" s="72">
        <v>0</v>
      </c>
      <c r="AK60" s="72">
        <f t="shared" si="40"/>
        <v>0</v>
      </c>
      <c r="AL60">
        <v>130680</v>
      </c>
      <c r="AM60" s="93">
        <f t="shared" si="41"/>
        <v>0</v>
      </c>
      <c r="AN60" s="97">
        <f t="shared" si="42"/>
        <v>0</v>
      </c>
    </row>
    <row r="61" spans="2:40">
      <c r="B61">
        <v>3022032</v>
      </c>
      <c r="C61" t="s">
        <v>149</v>
      </c>
      <c r="D61" s="44">
        <f t="shared" si="25"/>
        <v>154440</v>
      </c>
      <c r="E61" s="50">
        <f t="shared" si="26"/>
        <v>166320</v>
      </c>
      <c r="F61" s="57">
        <f t="shared" si="27"/>
        <v>11880</v>
      </c>
      <c r="H61" s="44">
        <f t="shared" si="28"/>
        <v>300</v>
      </c>
      <c r="I61" s="50">
        <f t="shared" si="29"/>
        <v>300</v>
      </c>
      <c r="J61" s="57">
        <f t="shared" si="30"/>
        <v>0</v>
      </c>
      <c r="L61" s="44">
        <f t="shared" si="31"/>
        <v>3800</v>
      </c>
      <c r="M61" s="50">
        <f t="shared" si="32"/>
        <v>3800</v>
      </c>
      <c r="N61" s="57">
        <f t="shared" si="33"/>
        <v>0</v>
      </c>
      <c r="P61" s="64">
        <f t="shared" si="34"/>
        <v>11880</v>
      </c>
      <c r="Q61">
        <v>126</v>
      </c>
      <c r="R61" s="69" t="s">
        <v>114</v>
      </c>
      <c r="S61" s="70">
        <f t="shared" si="35"/>
        <v>166320</v>
      </c>
      <c r="T61" s="70">
        <v>154440</v>
      </c>
      <c r="U61" s="70">
        <f t="shared" si="36"/>
        <v>11880</v>
      </c>
      <c r="V61">
        <v>0</v>
      </c>
      <c r="W61" s="69" t="s">
        <v>115</v>
      </c>
      <c r="X61" s="70">
        <f t="shared" si="37"/>
        <v>0</v>
      </c>
      <c r="Y61" s="70">
        <v>0</v>
      </c>
      <c r="Z61" s="70">
        <f t="shared" si="38"/>
        <v>0</v>
      </c>
      <c r="AA61">
        <v>166320</v>
      </c>
      <c r="AB61">
        <v>1</v>
      </c>
      <c r="AC61">
        <v>300</v>
      </c>
      <c r="AD61" s="71" t="s">
        <v>116</v>
      </c>
      <c r="AE61" s="71">
        <v>300</v>
      </c>
      <c r="AF61" s="71">
        <f t="shared" si="39"/>
        <v>0</v>
      </c>
      <c r="AG61">
        <v>2</v>
      </c>
      <c r="AH61">
        <v>3800</v>
      </c>
      <c r="AI61" s="72" t="s">
        <v>117</v>
      </c>
      <c r="AJ61" s="72">
        <v>3800</v>
      </c>
      <c r="AK61" s="72">
        <f t="shared" si="40"/>
        <v>0</v>
      </c>
      <c r="AL61">
        <v>170420</v>
      </c>
      <c r="AM61" s="93">
        <f t="shared" si="41"/>
        <v>0</v>
      </c>
      <c r="AN61" s="97">
        <f t="shared" si="42"/>
        <v>0</v>
      </c>
    </row>
    <row r="62" spans="2:40">
      <c r="B62">
        <v>3023304</v>
      </c>
      <c r="C62" t="s">
        <v>168</v>
      </c>
      <c r="D62" s="44">
        <f t="shared" si="25"/>
        <v>75240</v>
      </c>
      <c r="E62" s="50">
        <f t="shared" si="26"/>
        <v>93720</v>
      </c>
      <c r="F62" s="57">
        <f t="shared" si="27"/>
        <v>18480</v>
      </c>
      <c r="H62" s="44">
        <f t="shared" si="28"/>
        <v>0</v>
      </c>
      <c r="I62" s="50">
        <f t="shared" si="29"/>
        <v>0</v>
      </c>
      <c r="J62" s="57">
        <f t="shared" si="30"/>
        <v>0</v>
      </c>
      <c r="L62" s="44">
        <f t="shared" si="31"/>
        <v>7600</v>
      </c>
      <c r="M62" s="50">
        <f t="shared" si="32"/>
        <v>11400</v>
      </c>
      <c r="N62" s="57">
        <f t="shared" si="33"/>
        <v>3800</v>
      </c>
      <c r="P62" s="64">
        <f t="shared" si="34"/>
        <v>22280</v>
      </c>
      <c r="Q62">
        <v>71</v>
      </c>
      <c r="R62" s="69" t="s">
        <v>114</v>
      </c>
      <c r="S62" s="70">
        <f t="shared" si="35"/>
        <v>93720</v>
      </c>
      <c r="T62" s="70">
        <v>75240</v>
      </c>
      <c r="U62" s="70">
        <f t="shared" si="36"/>
        <v>18480</v>
      </c>
      <c r="V62">
        <v>0</v>
      </c>
      <c r="W62" s="69" t="s">
        <v>115</v>
      </c>
      <c r="X62" s="70">
        <f t="shared" si="37"/>
        <v>0</v>
      </c>
      <c r="Y62" s="70">
        <v>0</v>
      </c>
      <c r="Z62" s="70">
        <f t="shared" si="38"/>
        <v>0</v>
      </c>
      <c r="AA62">
        <v>93720</v>
      </c>
      <c r="AB62">
        <v>0</v>
      </c>
      <c r="AC62">
        <v>0</v>
      </c>
      <c r="AD62" s="71" t="s">
        <v>116</v>
      </c>
      <c r="AE62" s="71">
        <v>0</v>
      </c>
      <c r="AF62" s="71">
        <f t="shared" si="39"/>
        <v>0</v>
      </c>
      <c r="AG62">
        <v>6</v>
      </c>
      <c r="AH62">
        <v>11400</v>
      </c>
      <c r="AI62" s="72" t="s">
        <v>117</v>
      </c>
      <c r="AJ62" s="72">
        <v>7600</v>
      </c>
      <c r="AK62" s="72">
        <f t="shared" si="40"/>
        <v>3800</v>
      </c>
      <c r="AL62">
        <v>105120</v>
      </c>
      <c r="AM62" s="93">
        <f t="shared" si="41"/>
        <v>0</v>
      </c>
      <c r="AN62" s="97">
        <f t="shared" si="42"/>
        <v>0</v>
      </c>
    </row>
    <row r="63" spans="2:40">
      <c r="B63">
        <v>3023515</v>
      </c>
      <c r="C63" t="s">
        <v>46</v>
      </c>
      <c r="D63" s="44">
        <f t="shared" si="25"/>
        <v>0</v>
      </c>
      <c r="E63" s="50">
        <f t="shared" si="26"/>
        <v>3960</v>
      </c>
      <c r="F63" s="57">
        <f t="shared" si="27"/>
        <v>3960</v>
      </c>
      <c r="H63" s="44">
        <f t="shared" si="28"/>
        <v>0</v>
      </c>
      <c r="I63" s="50">
        <f t="shared" si="29"/>
        <v>0</v>
      </c>
      <c r="J63" s="57">
        <f t="shared" si="30"/>
        <v>0</v>
      </c>
      <c r="L63" s="44">
        <f t="shared" si="31"/>
        <v>0</v>
      </c>
      <c r="M63" s="50">
        <f t="shared" si="32"/>
        <v>0</v>
      </c>
      <c r="N63" s="57">
        <f t="shared" si="33"/>
        <v>0</v>
      </c>
      <c r="P63" s="64">
        <f t="shared" si="34"/>
        <v>3960</v>
      </c>
      <c r="Q63">
        <v>3</v>
      </c>
      <c r="R63" s="69" t="s">
        <v>114</v>
      </c>
      <c r="S63" s="70">
        <f t="shared" si="35"/>
        <v>3960</v>
      </c>
      <c r="T63" s="70">
        <v>0</v>
      </c>
      <c r="U63" s="70">
        <f t="shared" si="36"/>
        <v>3960</v>
      </c>
      <c r="V63">
        <v>0</v>
      </c>
      <c r="W63" s="69" t="s">
        <v>115</v>
      </c>
      <c r="X63" s="70">
        <f t="shared" si="37"/>
        <v>0</v>
      </c>
      <c r="Y63" s="70">
        <v>0</v>
      </c>
      <c r="Z63" s="70">
        <f t="shared" si="38"/>
        <v>0</v>
      </c>
      <c r="AA63">
        <v>3960</v>
      </c>
      <c r="AB63">
        <v>0</v>
      </c>
      <c r="AC63">
        <v>0</v>
      </c>
      <c r="AD63" s="71" t="s">
        <v>116</v>
      </c>
      <c r="AE63" s="71">
        <v>0</v>
      </c>
      <c r="AF63" s="71">
        <f t="shared" si="39"/>
        <v>0</v>
      </c>
      <c r="AG63">
        <v>0</v>
      </c>
      <c r="AH63">
        <v>0</v>
      </c>
      <c r="AI63" s="72" t="s">
        <v>117</v>
      </c>
      <c r="AJ63" s="72">
        <v>0</v>
      </c>
      <c r="AK63" s="72">
        <f t="shared" si="40"/>
        <v>0</v>
      </c>
      <c r="AL63">
        <v>3960</v>
      </c>
      <c r="AM63" s="93">
        <f t="shared" si="41"/>
        <v>0</v>
      </c>
      <c r="AN63" s="97">
        <f t="shared" si="42"/>
        <v>0</v>
      </c>
    </row>
    <row r="64" spans="2:40">
      <c r="B64">
        <v>3022036</v>
      </c>
      <c r="C64" t="s">
        <v>150</v>
      </c>
      <c r="D64" s="44">
        <f t="shared" si="25"/>
        <v>143880</v>
      </c>
      <c r="E64" s="50">
        <f t="shared" si="26"/>
        <v>183480</v>
      </c>
      <c r="F64" s="57">
        <f t="shared" si="27"/>
        <v>39600</v>
      </c>
      <c r="H64" s="44">
        <f t="shared" si="28"/>
        <v>0</v>
      </c>
      <c r="I64" s="50">
        <f t="shared" si="29"/>
        <v>0</v>
      </c>
      <c r="J64" s="57">
        <f t="shared" si="30"/>
        <v>0</v>
      </c>
      <c r="L64" s="44">
        <f t="shared" si="31"/>
        <v>0</v>
      </c>
      <c r="M64" s="50">
        <f t="shared" si="32"/>
        <v>0</v>
      </c>
      <c r="N64" s="57">
        <f t="shared" si="33"/>
        <v>0</v>
      </c>
      <c r="P64" s="64">
        <f t="shared" si="34"/>
        <v>39600</v>
      </c>
      <c r="Q64">
        <v>139</v>
      </c>
      <c r="R64" s="69" t="s">
        <v>114</v>
      </c>
      <c r="S64" s="70">
        <f t="shared" si="35"/>
        <v>183480</v>
      </c>
      <c r="T64" s="70">
        <v>143880</v>
      </c>
      <c r="U64" s="70">
        <f t="shared" si="36"/>
        <v>39600</v>
      </c>
      <c r="V64">
        <v>0</v>
      </c>
      <c r="W64" s="69" t="s">
        <v>115</v>
      </c>
      <c r="X64" s="70">
        <f t="shared" si="37"/>
        <v>0</v>
      </c>
      <c r="Y64" s="70">
        <v>0</v>
      </c>
      <c r="Z64" s="70">
        <f t="shared" si="38"/>
        <v>0</v>
      </c>
      <c r="AA64">
        <v>183480</v>
      </c>
      <c r="AB64">
        <v>0</v>
      </c>
      <c r="AC64">
        <v>0</v>
      </c>
      <c r="AD64" s="71" t="s">
        <v>116</v>
      </c>
      <c r="AE64" s="71">
        <v>0</v>
      </c>
      <c r="AF64" s="71">
        <f t="shared" si="39"/>
        <v>0</v>
      </c>
      <c r="AG64">
        <v>0</v>
      </c>
      <c r="AH64">
        <v>0</v>
      </c>
      <c r="AI64" s="72" t="s">
        <v>117</v>
      </c>
      <c r="AJ64" s="72">
        <v>0</v>
      </c>
      <c r="AK64" s="72">
        <f t="shared" si="40"/>
        <v>0</v>
      </c>
      <c r="AL64">
        <v>183480</v>
      </c>
      <c r="AM64" s="93">
        <f t="shared" si="41"/>
        <v>0</v>
      </c>
      <c r="AN64" s="97">
        <f t="shared" si="42"/>
        <v>0</v>
      </c>
    </row>
    <row r="65" spans="2:40">
      <c r="B65">
        <v>3022037</v>
      </c>
      <c r="C65" t="s">
        <v>48</v>
      </c>
      <c r="D65" s="44">
        <f t="shared" si="25"/>
        <v>88440</v>
      </c>
      <c r="E65" s="50">
        <f t="shared" si="26"/>
        <v>92400</v>
      </c>
      <c r="F65" s="57">
        <f t="shared" si="27"/>
        <v>3960</v>
      </c>
      <c r="H65" s="44">
        <f t="shared" si="28"/>
        <v>0</v>
      </c>
      <c r="I65" s="50">
        <f t="shared" si="29"/>
        <v>0</v>
      </c>
      <c r="J65" s="57">
        <f t="shared" si="30"/>
        <v>0</v>
      </c>
      <c r="L65" s="44">
        <f t="shared" si="31"/>
        <v>0</v>
      </c>
      <c r="M65" s="50">
        <f t="shared" si="32"/>
        <v>0</v>
      </c>
      <c r="N65" s="57">
        <f t="shared" si="33"/>
        <v>0</v>
      </c>
      <c r="P65" s="64">
        <f t="shared" si="34"/>
        <v>3960</v>
      </c>
      <c r="Q65">
        <v>70</v>
      </c>
      <c r="R65" s="69" t="s">
        <v>114</v>
      </c>
      <c r="S65" s="70">
        <f t="shared" si="35"/>
        <v>92400</v>
      </c>
      <c r="T65" s="70">
        <v>88440</v>
      </c>
      <c r="U65" s="70">
        <f t="shared" si="36"/>
        <v>3960</v>
      </c>
      <c r="V65">
        <v>0</v>
      </c>
      <c r="W65" s="69" t="s">
        <v>115</v>
      </c>
      <c r="X65" s="70">
        <f t="shared" si="37"/>
        <v>0</v>
      </c>
      <c r="Y65" s="70">
        <v>0</v>
      </c>
      <c r="Z65" s="70">
        <f t="shared" si="38"/>
        <v>0</v>
      </c>
      <c r="AA65">
        <v>92400</v>
      </c>
      <c r="AB65">
        <v>0</v>
      </c>
      <c r="AC65">
        <v>0</v>
      </c>
      <c r="AD65" s="71" t="s">
        <v>116</v>
      </c>
      <c r="AE65" s="71">
        <v>0</v>
      </c>
      <c r="AF65" s="71">
        <f t="shared" si="39"/>
        <v>0</v>
      </c>
      <c r="AG65">
        <v>0</v>
      </c>
      <c r="AH65">
        <v>0</v>
      </c>
      <c r="AI65" s="72" t="s">
        <v>117</v>
      </c>
      <c r="AJ65" s="72">
        <v>0</v>
      </c>
      <c r="AK65" s="72">
        <f t="shared" si="40"/>
        <v>0</v>
      </c>
      <c r="AL65">
        <v>92400</v>
      </c>
      <c r="AM65" s="93">
        <f t="shared" si="41"/>
        <v>0</v>
      </c>
      <c r="AN65" s="97">
        <f t="shared" si="42"/>
        <v>0</v>
      </c>
    </row>
    <row r="66" spans="2:40">
      <c r="B66">
        <v>3023523</v>
      </c>
      <c r="C66" t="s">
        <v>49</v>
      </c>
      <c r="D66" s="44">
        <f t="shared" si="25"/>
        <v>168960</v>
      </c>
      <c r="E66" s="50">
        <f t="shared" si="26"/>
        <v>176880</v>
      </c>
      <c r="F66" s="57">
        <f t="shared" si="27"/>
        <v>7920</v>
      </c>
      <c r="H66" s="44">
        <f t="shared" si="28"/>
        <v>0</v>
      </c>
      <c r="I66" s="50">
        <f t="shared" si="29"/>
        <v>0</v>
      </c>
      <c r="J66" s="57">
        <f t="shared" si="30"/>
        <v>0</v>
      </c>
      <c r="L66" s="44">
        <f t="shared" si="31"/>
        <v>1900</v>
      </c>
      <c r="M66" s="50">
        <f t="shared" si="32"/>
        <v>5700</v>
      </c>
      <c r="N66" s="57">
        <f t="shared" si="33"/>
        <v>3800</v>
      </c>
      <c r="P66" s="64">
        <f t="shared" si="34"/>
        <v>11720</v>
      </c>
      <c r="Q66">
        <v>134</v>
      </c>
      <c r="R66" s="69" t="s">
        <v>114</v>
      </c>
      <c r="S66" s="70">
        <f t="shared" si="35"/>
        <v>176880</v>
      </c>
      <c r="T66" s="70">
        <v>168960</v>
      </c>
      <c r="U66" s="70">
        <f t="shared" si="36"/>
        <v>7920</v>
      </c>
      <c r="V66">
        <v>0</v>
      </c>
      <c r="W66" s="69" t="s">
        <v>115</v>
      </c>
      <c r="X66" s="70">
        <f t="shared" si="37"/>
        <v>0</v>
      </c>
      <c r="Y66" s="70">
        <v>0</v>
      </c>
      <c r="Z66" s="70">
        <f t="shared" si="38"/>
        <v>0</v>
      </c>
      <c r="AA66">
        <v>176880</v>
      </c>
      <c r="AB66">
        <v>0</v>
      </c>
      <c r="AC66">
        <v>0</v>
      </c>
      <c r="AD66" s="71" t="s">
        <v>116</v>
      </c>
      <c r="AE66" s="71">
        <v>0</v>
      </c>
      <c r="AF66" s="71">
        <f t="shared" si="39"/>
        <v>0</v>
      </c>
      <c r="AG66">
        <v>3</v>
      </c>
      <c r="AH66">
        <v>5700</v>
      </c>
      <c r="AI66" s="72" t="s">
        <v>117</v>
      </c>
      <c r="AJ66" s="72">
        <v>1900</v>
      </c>
      <c r="AK66" s="72">
        <f t="shared" si="40"/>
        <v>3800</v>
      </c>
      <c r="AL66">
        <v>182580</v>
      </c>
      <c r="AM66" s="93">
        <f t="shared" si="41"/>
        <v>0</v>
      </c>
      <c r="AN66" s="97">
        <f t="shared" si="42"/>
        <v>0</v>
      </c>
    </row>
    <row r="67" spans="2:40">
      <c r="B67">
        <v>3025948</v>
      </c>
      <c r="C67" t="s">
        <v>233</v>
      </c>
      <c r="D67" s="44">
        <f t="shared" si="25"/>
        <v>18480</v>
      </c>
      <c r="E67" s="50">
        <f t="shared" si="26"/>
        <v>15840</v>
      </c>
      <c r="F67" s="57">
        <f t="shared" si="27"/>
        <v>-2640</v>
      </c>
      <c r="H67" s="44">
        <f t="shared" si="28"/>
        <v>0</v>
      </c>
      <c r="I67" s="50">
        <f t="shared" si="29"/>
        <v>0</v>
      </c>
      <c r="J67" s="57">
        <f t="shared" si="30"/>
        <v>0</v>
      </c>
      <c r="L67" s="44">
        <f t="shared" si="31"/>
        <v>1900</v>
      </c>
      <c r="M67" s="50">
        <f t="shared" si="32"/>
        <v>1900</v>
      </c>
      <c r="N67" s="57">
        <f t="shared" si="33"/>
        <v>0</v>
      </c>
      <c r="P67" s="64">
        <f t="shared" si="34"/>
        <v>-2640</v>
      </c>
      <c r="Q67">
        <v>12</v>
      </c>
      <c r="R67" s="69" t="s">
        <v>114</v>
      </c>
      <c r="S67" s="70">
        <f t="shared" si="35"/>
        <v>15840</v>
      </c>
      <c r="T67" s="70">
        <v>18480</v>
      </c>
      <c r="U67" s="70">
        <f t="shared" si="36"/>
        <v>-2640</v>
      </c>
      <c r="V67">
        <v>0</v>
      </c>
      <c r="W67" s="69" t="s">
        <v>115</v>
      </c>
      <c r="X67" s="70">
        <f t="shared" si="37"/>
        <v>0</v>
      </c>
      <c r="Y67" s="70">
        <v>0</v>
      </c>
      <c r="Z67" s="70">
        <f t="shared" si="38"/>
        <v>0</v>
      </c>
      <c r="AA67">
        <v>15840</v>
      </c>
      <c r="AB67">
        <v>0</v>
      </c>
      <c r="AC67">
        <v>0</v>
      </c>
      <c r="AD67" s="71" t="s">
        <v>116</v>
      </c>
      <c r="AE67" s="71">
        <v>0</v>
      </c>
      <c r="AF67" s="71">
        <f t="shared" si="39"/>
        <v>0</v>
      </c>
      <c r="AG67">
        <v>1</v>
      </c>
      <c r="AH67">
        <v>1900</v>
      </c>
      <c r="AI67" s="72" t="s">
        <v>117</v>
      </c>
      <c r="AJ67" s="72">
        <v>1900</v>
      </c>
      <c r="AK67" s="72">
        <f t="shared" si="40"/>
        <v>0</v>
      </c>
      <c r="AL67">
        <v>17740</v>
      </c>
      <c r="AM67" s="93">
        <f t="shared" si="41"/>
        <v>0</v>
      </c>
      <c r="AN67" s="97">
        <f t="shared" si="42"/>
        <v>0</v>
      </c>
    </row>
    <row r="68" spans="2:40">
      <c r="B68">
        <v>3025949</v>
      </c>
      <c r="C68" t="s">
        <v>51</v>
      </c>
      <c r="D68" s="44">
        <f t="shared" si="25"/>
        <v>17160</v>
      </c>
      <c r="E68" s="50">
        <f t="shared" si="26"/>
        <v>27720</v>
      </c>
      <c r="F68" s="57">
        <f t="shared" si="27"/>
        <v>10560</v>
      </c>
      <c r="H68" s="44">
        <f t="shared" si="28"/>
        <v>0</v>
      </c>
      <c r="I68" s="50">
        <f t="shared" si="29"/>
        <v>0</v>
      </c>
      <c r="J68" s="57">
        <f t="shared" si="30"/>
        <v>0</v>
      </c>
      <c r="L68" s="44">
        <f t="shared" si="31"/>
        <v>3800</v>
      </c>
      <c r="M68" s="50">
        <f t="shared" si="32"/>
        <v>1900</v>
      </c>
      <c r="N68" s="57">
        <f t="shared" si="33"/>
        <v>-1900</v>
      </c>
      <c r="P68" s="64">
        <f t="shared" si="34"/>
        <v>8660</v>
      </c>
      <c r="Q68">
        <v>21</v>
      </c>
      <c r="R68" s="69" t="s">
        <v>114</v>
      </c>
      <c r="S68" s="70">
        <f t="shared" si="35"/>
        <v>27720</v>
      </c>
      <c r="T68" s="70">
        <v>17160</v>
      </c>
      <c r="U68" s="70">
        <f t="shared" si="36"/>
        <v>10560</v>
      </c>
      <c r="V68">
        <v>0</v>
      </c>
      <c r="W68" s="69" t="s">
        <v>115</v>
      </c>
      <c r="X68" s="70">
        <f t="shared" si="37"/>
        <v>0</v>
      </c>
      <c r="Y68" s="70">
        <v>0</v>
      </c>
      <c r="Z68" s="70">
        <f t="shared" si="38"/>
        <v>0</v>
      </c>
      <c r="AA68">
        <v>27720</v>
      </c>
      <c r="AB68">
        <v>0</v>
      </c>
      <c r="AC68">
        <v>0</v>
      </c>
      <c r="AD68" s="71" t="s">
        <v>116</v>
      </c>
      <c r="AE68" s="71">
        <v>0</v>
      </c>
      <c r="AF68" s="71">
        <f t="shared" si="39"/>
        <v>0</v>
      </c>
      <c r="AG68">
        <v>1</v>
      </c>
      <c r="AH68">
        <v>1900</v>
      </c>
      <c r="AI68" s="72" t="s">
        <v>117</v>
      </c>
      <c r="AJ68" s="72">
        <v>3800</v>
      </c>
      <c r="AK68" s="72">
        <f t="shared" si="40"/>
        <v>-1900</v>
      </c>
      <c r="AL68">
        <v>29620</v>
      </c>
      <c r="AM68" s="93">
        <f t="shared" si="41"/>
        <v>0</v>
      </c>
      <c r="AN68" s="97">
        <f t="shared" si="42"/>
        <v>0</v>
      </c>
    </row>
    <row r="69" spans="2:40">
      <c r="B69">
        <v>3023513</v>
      </c>
      <c r="C69" t="s">
        <v>52</v>
      </c>
      <c r="D69" s="44">
        <f t="shared" si="25"/>
        <v>23760</v>
      </c>
      <c r="E69" s="50">
        <f t="shared" si="26"/>
        <v>34320</v>
      </c>
      <c r="F69" s="57">
        <f t="shared" si="27"/>
        <v>10560</v>
      </c>
      <c r="H69" s="44">
        <f t="shared" si="28"/>
        <v>0</v>
      </c>
      <c r="I69" s="50">
        <f t="shared" si="29"/>
        <v>0</v>
      </c>
      <c r="J69" s="57">
        <f t="shared" si="30"/>
        <v>0</v>
      </c>
      <c r="L69" s="44">
        <f t="shared" si="31"/>
        <v>0</v>
      </c>
      <c r="M69" s="50">
        <f t="shared" si="32"/>
        <v>0</v>
      </c>
      <c r="N69" s="57">
        <f t="shared" si="33"/>
        <v>0</v>
      </c>
      <c r="P69" s="64">
        <f t="shared" si="34"/>
        <v>10560</v>
      </c>
      <c r="Q69">
        <v>26</v>
      </c>
      <c r="R69" s="69" t="s">
        <v>114</v>
      </c>
      <c r="S69" s="70">
        <f t="shared" si="35"/>
        <v>34320</v>
      </c>
      <c r="T69" s="70">
        <v>23760</v>
      </c>
      <c r="U69" s="70">
        <f t="shared" si="36"/>
        <v>10560</v>
      </c>
      <c r="V69">
        <v>0</v>
      </c>
      <c r="W69" s="69" t="s">
        <v>115</v>
      </c>
      <c r="X69" s="70">
        <f t="shared" si="37"/>
        <v>0</v>
      </c>
      <c r="Y69" s="70">
        <v>0</v>
      </c>
      <c r="Z69" s="70">
        <f t="shared" si="38"/>
        <v>0</v>
      </c>
      <c r="AA69">
        <v>34320</v>
      </c>
      <c r="AB69">
        <v>0</v>
      </c>
      <c r="AC69">
        <v>0</v>
      </c>
      <c r="AD69" s="71" t="s">
        <v>116</v>
      </c>
      <c r="AE69" s="71">
        <v>0</v>
      </c>
      <c r="AF69" s="71">
        <f t="shared" si="39"/>
        <v>0</v>
      </c>
      <c r="AG69">
        <v>0</v>
      </c>
      <c r="AH69">
        <v>0</v>
      </c>
      <c r="AI69" s="72" t="s">
        <v>117</v>
      </c>
      <c r="AJ69" s="72">
        <v>0</v>
      </c>
      <c r="AK69" s="72">
        <f t="shared" si="40"/>
        <v>0</v>
      </c>
      <c r="AL69">
        <v>34320</v>
      </c>
      <c r="AM69" s="93">
        <f t="shared" si="41"/>
        <v>0</v>
      </c>
      <c r="AN69" s="97">
        <f t="shared" si="42"/>
        <v>0</v>
      </c>
    </row>
    <row r="70" spans="2:40">
      <c r="B70">
        <v>3022048</v>
      </c>
      <c r="C70" t="s">
        <v>155</v>
      </c>
      <c r="D70" s="44">
        <f t="shared" si="25"/>
        <v>13200</v>
      </c>
      <c r="E70" s="50">
        <f t="shared" si="26"/>
        <v>25080</v>
      </c>
      <c r="F70" s="57">
        <f t="shared" si="27"/>
        <v>11880</v>
      </c>
      <c r="H70" s="44">
        <f t="shared" si="28"/>
        <v>0</v>
      </c>
      <c r="I70" s="50">
        <f t="shared" si="29"/>
        <v>0</v>
      </c>
      <c r="J70" s="57">
        <f t="shared" si="30"/>
        <v>0</v>
      </c>
      <c r="L70" s="44">
        <f t="shared" si="31"/>
        <v>0</v>
      </c>
      <c r="M70" s="50">
        <f t="shared" si="32"/>
        <v>0</v>
      </c>
      <c r="N70" s="57">
        <f t="shared" si="33"/>
        <v>0</v>
      </c>
      <c r="P70" s="64">
        <f t="shared" si="34"/>
        <v>11880</v>
      </c>
      <c r="Q70">
        <v>19</v>
      </c>
      <c r="R70" s="69" t="s">
        <v>114</v>
      </c>
      <c r="S70" s="70">
        <f t="shared" si="35"/>
        <v>25080</v>
      </c>
      <c r="T70" s="70">
        <v>13200</v>
      </c>
      <c r="U70" s="70">
        <f t="shared" si="36"/>
        <v>11880</v>
      </c>
      <c r="V70">
        <v>0</v>
      </c>
      <c r="W70" s="69" t="s">
        <v>115</v>
      </c>
      <c r="X70" s="70">
        <f t="shared" si="37"/>
        <v>0</v>
      </c>
      <c r="Y70" s="70">
        <v>0</v>
      </c>
      <c r="Z70" s="70">
        <f t="shared" si="38"/>
        <v>0</v>
      </c>
      <c r="AA70">
        <v>25080</v>
      </c>
      <c r="AB70">
        <v>0</v>
      </c>
      <c r="AC70">
        <v>0</v>
      </c>
      <c r="AD70" s="71" t="s">
        <v>116</v>
      </c>
      <c r="AE70" s="71">
        <v>0</v>
      </c>
      <c r="AF70" s="71">
        <f t="shared" si="39"/>
        <v>0</v>
      </c>
      <c r="AG70">
        <v>0</v>
      </c>
      <c r="AH70">
        <v>0</v>
      </c>
      <c r="AI70" s="72" t="s">
        <v>117</v>
      </c>
      <c r="AJ70" s="72">
        <v>0</v>
      </c>
      <c r="AK70" s="72">
        <f t="shared" si="40"/>
        <v>0</v>
      </c>
      <c r="AL70">
        <v>25080</v>
      </c>
      <c r="AM70" s="93">
        <f t="shared" si="41"/>
        <v>0</v>
      </c>
      <c r="AN70" s="97">
        <f t="shared" si="42"/>
        <v>0</v>
      </c>
    </row>
    <row r="71" spans="2:40">
      <c r="B71">
        <v>3023305</v>
      </c>
      <c r="C71" t="s">
        <v>169</v>
      </c>
      <c r="D71" s="44">
        <f t="shared" si="25"/>
        <v>11880</v>
      </c>
      <c r="E71" s="50">
        <f t="shared" si="26"/>
        <v>9240</v>
      </c>
      <c r="F71" s="57">
        <f t="shared" si="27"/>
        <v>-2640</v>
      </c>
      <c r="H71" s="44">
        <f t="shared" si="28"/>
        <v>0</v>
      </c>
      <c r="I71" s="50">
        <f t="shared" si="29"/>
        <v>0</v>
      </c>
      <c r="J71" s="57">
        <f t="shared" si="30"/>
        <v>0</v>
      </c>
      <c r="L71" s="44">
        <f t="shared" si="31"/>
        <v>0</v>
      </c>
      <c r="M71" s="50">
        <f t="shared" si="32"/>
        <v>1900</v>
      </c>
      <c r="N71" s="57">
        <f t="shared" si="33"/>
        <v>1900</v>
      </c>
      <c r="P71" s="64">
        <f t="shared" si="34"/>
        <v>-740</v>
      </c>
      <c r="Q71">
        <v>7</v>
      </c>
      <c r="R71" s="69" t="s">
        <v>114</v>
      </c>
      <c r="S71" s="70">
        <f t="shared" si="35"/>
        <v>9240</v>
      </c>
      <c r="T71" s="70">
        <v>11880</v>
      </c>
      <c r="U71" s="70">
        <f t="shared" si="36"/>
        <v>-2640</v>
      </c>
      <c r="V71">
        <v>0</v>
      </c>
      <c r="W71" s="69" t="s">
        <v>115</v>
      </c>
      <c r="X71" s="70">
        <f t="shared" si="37"/>
        <v>0</v>
      </c>
      <c r="Y71" s="70">
        <v>0</v>
      </c>
      <c r="Z71" s="70">
        <f t="shared" si="38"/>
        <v>0</v>
      </c>
      <c r="AA71">
        <v>9240</v>
      </c>
      <c r="AB71">
        <v>0</v>
      </c>
      <c r="AC71">
        <v>0</v>
      </c>
      <c r="AD71" s="71" t="s">
        <v>116</v>
      </c>
      <c r="AE71" s="71">
        <v>0</v>
      </c>
      <c r="AF71" s="71">
        <f t="shared" si="39"/>
        <v>0</v>
      </c>
      <c r="AG71">
        <v>1</v>
      </c>
      <c r="AH71">
        <v>1900</v>
      </c>
      <c r="AI71" s="72" t="s">
        <v>117</v>
      </c>
      <c r="AJ71" s="72">
        <v>0</v>
      </c>
      <c r="AK71" s="72">
        <f t="shared" si="40"/>
        <v>1900</v>
      </c>
      <c r="AL71">
        <v>11140</v>
      </c>
      <c r="AM71" s="93">
        <f t="shared" si="41"/>
        <v>0</v>
      </c>
      <c r="AN71" s="97">
        <f t="shared" si="42"/>
        <v>0</v>
      </c>
    </row>
    <row r="72" spans="2:40">
      <c r="B72">
        <v>3022042</v>
      </c>
      <c r="C72" t="s">
        <v>151</v>
      </c>
      <c r="D72" s="44">
        <f t="shared" si="25"/>
        <v>47520</v>
      </c>
      <c r="E72" s="50">
        <f t="shared" si="26"/>
        <v>64680</v>
      </c>
      <c r="F72" s="57">
        <f t="shared" si="27"/>
        <v>17160</v>
      </c>
      <c r="H72" s="44">
        <f t="shared" si="28"/>
        <v>0</v>
      </c>
      <c r="I72" s="50">
        <f t="shared" si="29"/>
        <v>0</v>
      </c>
      <c r="J72" s="57">
        <f t="shared" si="30"/>
        <v>0</v>
      </c>
      <c r="L72" s="44">
        <f t="shared" si="31"/>
        <v>1900</v>
      </c>
      <c r="M72" s="50">
        <f t="shared" si="32"/>
        <v>3800</v>
      </c>
      <c r="N72" s="57">
        <f t="shared" si="33"/>
        <v>1900</v>
      </c>
      <c r="P72" s="64">
        <f t="shared" si="34"/>
        <v>19060</v>
      </c>
      <c r="Q72">
        <v>49</v>
      </c>
      <c r="R72" s="69" t="s">
        <v>114</v>
      </c>
      <c r="S72" s="70">
        <f t="shared" si="35"/>
        <v>64680</v>
      </c>
      <c r="T72" s="70">
        <v>47520</v>
      </c>
      <c r="U72" s="70">
        <f t="shared" si="36"/>
        <v>17160</v>
      </c>
      <c r="V72">
        <v>0</v>
      </c>
      <c r="W72" s="69" t="s">
        <v>115</v>
      </c>
      <c r="X72" s="70">
        <f t="shared" si="37"/>
        <v>0</v>
      </c>
      <c r="Y72" s="70">
        <v>0</v>
      </c>
      <c r="Z72" s="70">
        <f t="shared" si="38"/>
        <v>0</v>
      </c>
      <c r="AA72">
        <v>64680</v>
      </c>
      <c r="AB72">
        <v>0</v>
      </c>
      <c r="AC72">
        <v>0</v>
      </c>
      <c r="AD72" s="71" t="s">
        <v>116</v>
      </c>
      <c r="AE72" s="71">
        <v>0</v>
      </c>
      <c r="AF72" s="71">
        <f t="shared" si="39"/>
        <v>0</v>
      </c>
      <c r="AG72">
        <v>2</v>
      </c>
      <c r="AH72">
        <v>3800</v>
      </c>
      <c r="AI72" s="72" t="s">
        <v>117</v>
      </c>
      <c r="AJ72" s="72">
        <v>1900</v>
      </c>
      <c r="AK72" s="72">
        <f t="shared" si="40"/>
        <v>1900</v>
      </c>
      <c r="AL72">
        <v>68480</v>
      </c>
      <c r="AM72" s="93">
        <f t="shared" si="41"/>
        <v>0</v>
      </c>
      <c r="AN72" s="97">
        <f t="shared" si="42"/>
        <v>0</v>
      </c>
    </row>
    <row r="73" spans="2:40">
      <c r="B73">
        <v>3022044</v>
      </c>
      <c r="C73" t="s">
        <v>56</v>
      </c>
      <c r="D73" s="44">
        <f t="shared" si="25"/>
        <v>100320</v>
      </c>
      <c r="E73" s="50">
        <f t="shared" si="26"/>
        <v>101640</v>
      </c>
      <c r="F73" s="57">
        <f t="shared" si="27"/>
        <v>1320</v>
      </c>
      <c r="H73" s="44">
        <f t="shared" si="28"/>
        <v>0</v>
      </c>
      <c r="I73" s="50">
        <f t="shared" si="29"/>
        <v>0</v>
      </c>
      <c r="J73" s="57">
        <f t="shared" si="30"/>
        <v>0</v>
      </c>
      <c r="L73" s="44">
        <f t="shared" si="31"/>
        <v>3800</v>
      </c>
      <c r="M73" s="50">
        <f t="shared" si="32"/>
        <v>5700</v>
      </c>
      <c r="N73" s="57">
        <f t="shared" si="33"/>
        <v>1900</v>
      </c>
      <c r="P73" s="64">
        <f t="shared" si="34"/>
        <v>3220</v>
      </c>
      <c r="Q73">
        <v>77</v>
      </c>
      <c r="R73" s="69" t="s">
        <v>114</v>
      </c>
      <c r="S73" s="70">
        <f t="shared" si="35"/>
        <v>101640</v>
      </c>
      <c r="T73" s="70">
        <v>100320</v>
      </c>
      <c r="U73" s="70">
        <f t="shared" si="36"/>
        <v>1320</v>
      </c>
      <c r="V73">
        <v>0</v>
      </c>
      <c r="W73" s="69" t="s">
        <v>115</v>
      </c>
      <c r="X73" s="70">
        <f t="shared" si="37"/>
        <v>0</v>
      </c>
      <c r="Y73" s="70">
        <v>0</v>
      </c>
      <c r="Z73" s="70">
        <f t="shared" si="38"/>
        <v>0</v>
      </c>
      <c r="AA73">
        <v>101640</v>
      </c>
      <c r="AB73">
        <v>0</v>
      </c>
      <c r="AC73">
        <v>0</v>
      </c>
      <c r="AD73" s="71" t="s">
        <v>116</v>
      </c>
      <c r="AE73" s="71">
        <v>0</v>
      </c>
      <c r="AF73" s="71">
        <f t="shared" si="39"/>
        <v>0</v>
      </c>
      <c r="AG73">
        <v>3</v>
      </c>
      <c r="AH73">
        <v>5700</v>
      </c>
      <c r="AI73" s="72" t="s">
        <v>117</v>
      </c>
      <c r="AJ73" s="72">
        <v>3800</v>
      </c>
      <c r="AK73" s="72">
        <f t="shared" si="40"/>
        <v>1900</v>
      </c>
      <c r="AL73">
        <v>107340</v>
      </c>
      <c r="AM73" s="93">
        <f t="shared" si="41"/>
        <v>0</v>
      </c>
      <c r="AN73" s="97">
        <f t="shared" si="42"/>
        <v>0</v>
      </c>
    </row>
    <row r="74" spans="2:40">
      <c r="B74">
        <v>3022043</v>
      </c>
      <c r="C74" t="s">
        <v>152</v>
      </c>
      <c r="D74" s="44">
        <f t="shared" si="25"/>
        <v>106920</v>
      </c>
      <c r="E74" s="50">
        <f t="shared" si="26"/>
        <v>113520</v>
      </c>
      <c r="F74" s="57">
        <f t="shared" si="27"/>
        <v>6600</v>
      </c>
      <c r="H74" s="44">
        <f t="shared" si="28"/>
        <v>0</v>
      </c>
      <c r="I74" s="50">
        <f t="shared" si="29"/>
        <v>0</v>
      </c>
      <c r="J74" s="57">
        <f t="shared" si="30"/>
        <v>0</v>
      </c>
      <c r="L74" s="44">
        <f t="shared" si="31"/>
        <v>0</v>
      </c>
      <c r="M74" s="50">
        <f t="shared" si="32"/>
        <v>0</v>
      </c>
      <c r="N74" s="57">
        <f t="shared" si="33"/>
        <v>0</v>
      </c>
      <c r="P74" s="64">
        <f t="shared" si="34"/>
        <v>6600</v>
      </c>
      <c r="Q74">
        <v>86</v>
      </c>
      <c r="R74" s="69" t="s">
        <v>114</v>
      </c>
      <c r="S74" s="70">
        <f t="shared" si="35"/>
        <v>113520</v>
      </c>
      <c r="T74" s="70">
        <v>106920</v>
      </c>
      <c r="U74" s="70">
        <f t="shared" si="36"/>
        <v>6600</v>
      </c>
      <c r="V74">
        <v>0</v>
      </c>
      <c r="W74" s="69" t="s">
        <v>115</v>
      </c>
      <c r="X74" s="70">
        <f t="shared" si="37"/>
        <v>0</v>
      </c>
      <c r="Y74" s="70">
        <v>0</v>
      </c>
      <c r="Z74" s="70">
        <f t="shared" si="38"/>
        <v>0</v>
      </c>
      <c r="AA74">
        <v>113520</v>
      </c>
      <c r="AB74">
        <v>0</v>
      </c>
      <c r="AC74">
        <v>0</v>
      </c>
      <c r="AD74" s="71" t="s">
        <v>116</v>
      </c>
      <c r="AE74" s="71">
        <v>0</v>
      </c>
      <c r="AF74" s="71">
        <f t="shared" si="39"/>
        <v>0</v>
      </c>
      <c r="AG74">
        <v>0</v>
      </c>
      <c r="AH74">
        <v>0</v>
      </c>
      <c r="AI74" s="72" t="s">
        <v>117</v>
      </c>
      <c r="AJ74" s="72">
        <v>0</v>
      </c>
      <c r="AK74" s="72">
        <f t="shared" si="40"/>
        <v>0</v>
      </c>
      <c r="AL74">
        <v>113520</v>
      </c>
      <c r="AM74" s="93">
        <f t="shared" si="41"/>
        <v>0</v>
      </c>
      <c r="AN74" s="97">
        <f t="shared" si="42"/>
        <v>0</v>
      </c>
    </row>
    <row r="75" spans="2:40">
      <c r="B75">
        <v>3022045</v>
      </c>
      <c r="C75" t="s">
        <v>153</v>
      </c>
      <c r="D75" s="44">
        <f t="shared" si="25"/>
        <v>71280</v>
      </c>
      <c r="E75" s="50">
        <f t="shared" si="26"/>
        <v>87120</v>
      </c>
      <c r="F75" s="57">
        <f t="shared" si="27"/>
        <v>15840</v>
      </c>
      <c r="H75" s="44">
        <f t="shared" si="28"/>
        <v>300</v>
      </c>
      <c r="I75" s="50">
        <f t="shared" si="29"/>
        <v>300</v>
      </c>
      <c r="J75" s="57">
        <f t="shared" si="30"/>
        <v>0</v>
      </c>
      <c r="L75" s="44">
        <f t="shared" si="31"/>
        <v>1900</v>
      </c>
      <c r="M75" s="50">
        <f t="shared" si="32"/>
        <v>1900</v>
      </c>
      <c r="N75" s="57">
        <f t="shared" si="33"/>
        <v>0</v>
      </c>
      <c r="P75" s="64">
        <f t="shared" si="34"/>
        <v>15840</v>
      </c>
      <c r="Q75">
        <v>66</v>
      </c>
      <c r="R75" s="69" t="s">
        <v>114</v>
      </c>
      <c r="S75" s="70">
        <f t="shared" si="35"/>
        <v>87120</v>
      </c>
      <c r="T75" s="70">
        <v>71280</v>
      </c>
      <c r="U75" s="70">
        <f t="shared" si="36"/>
        <v>15840</v>
      </c>
      <c r="V75">
        <v>0</v>
      </c>
      <c r="W75" s="69" t="s">
        <v>115</v>
      </c>
      <c r="X75" s="70">
        <f t="shared" si="37"/>
        <v>0</v>
      </c>
      <c r="Y75" s="70">
        <v>0</v>
      </c>
      <c r="Z75" s="70">
        <f t="shared" si="38"/>
        <v>0</v>
      </c>
      <c r="AA75">
        <v>87120</v>
      </c>
      <c r="AB75">
        <v>1</v>
      </c>
      <c r="AC75">
        <v>300</v>
      </c>
      <c r="AD75" s="71" t="s">
        <v>116</v>
      </c>
      <c r="AE75" s="71">
        <v>300</v>
      </c>
      <c r="AF75" s="71">
        <f t="shared" si="39"/>
        <v>0</v>
      </c>
      <c r="AG75">
        <v>1</v>
      </c>
      <c r="AH75">
        <v>1900</v>
      </c>
      <c r="AI75" s="72" t="s">
        <v>117</v>
      </c>
      <c r="AJ75" s="72">
        <v>1900</v>
      </c>
      <c r="AK75" s="72">
        <f t="shared" si="40"/>
        <v>0</v>
      </c>
      <c r="AL75">
        <v>89320</v>
      </c>
      <c r="AM75" s="93">
        <f t="shared" si="41"/>
        <v>0</v>
      </c>
      <c r="AN75" s="97">
        <f t="shared" si="42"/>
        <v>0</v>
      </c>
    </row>
    <row r="76" spans="2:40">
      <c r="B76">
        <v>3025201</v>
      </c>
      <c r="C76" t="s">
        <v>59</v>
      </c>
      <c r="D76" s="44">
        <f t="shared" si="25"/>
        <v>88440</v>
      </c>
      <c r="E76" s="50">
        <f t="shared" si="26"/>
        <v>83160</v>
      </c>
      <c r="F76" s="57">
        <f t="shared" si="27"/>
        <v>-5280</v>
      </c>
      <c r="H76" s="44">
        <f t="shared" si="28"/>
        <v>0</v>
      </c>
      <c r="I76" s="50">
        <f t="shared" si="29"/>
        <v>0</v>
      </c>
      <c r="J76" s="57">
        <f t="shared" si="30"/>
        <v>0</v>
      </c>
      <c r="L76" s="44">
        <f t="shared" si="31"/>
        <v>15200</v>
      </c>
      <c r="M76" s="50">
        <f t="shared" si="32"/>
        <v>15200</v>
      </c>
      <c r="N76" s="57">
        <f t="shared" si="33"/>
        <v>0</v>
      </c>
      <c r="P76" s="64">
        <f t="shared" si="34"/>
        <v>-5280</v>
      </c>
      <c r="Q76">
        <v>63</v>
      </c>
      <c r="R76" s="69" t="s">
        <v>114</v>
      </c>
      <c r="S76" s="70">
        <f t="shared" si="35"/>
        <v>83160</v>
      </c>
      <c r="T76" s="70">
        <v>88440</v>
      </c>
      <c r="U76" s="70">
        <f t="shared" si="36"/>
        <v>-5280</v>
      </c>
      <c r="V76">
        <v>0</v>
      </c>
      <c r="W76" s="69" t="s">
        <v>115</v>
      </c>
      <c r="X76" s="70">
        <f t="shared" si="37"/>
        <v>0</v>
      </c>
      <c r="Y76" s="70">
        <v>0</v>
      </c>
      <c r="Z76" s="70">
        <f t="shared" si="38"/>
        <v>0</v>
      </c>
      <c r="AA76">
        <v>83160</v>
      </c>
      <c r="AB76">
        <v>0</v>
      </c>
      <c r="AC76">
        <v>0</v>
      </c>
      <c r="AD76" s="71" t="s">
        <v>116</v>
      </c>
      <c r="AE76" s="71">
        <v>0</v>
      </c>
      <c r="AF76" s="71">
        <f t="shared" si="39"/>
        <v>0</v>
      </c>
      <c r="AG76">
        <v>8</v>
      </c>
      <c r="AH76">
        <v>15200</v>
      </c>
      <c r="AI76" s="72" t="s">
        <v>117</v>
      </c>
      <c r="AJ76" s="72">
        <v>15200</v>
      </c>
      <c r="AK76" s="72">
        <f t="shared" si="40"/>
        <v>0</v>
      </c>
      <c r="AL76">
        <v>98360</v>
      </c>
      <c r="AM76" s="93">
        <f t="shared" si="41"/>
        <v>0</v>
      </c>
      <c r="AN76" s="97">
        <f t="shared" si="42"/>
        <v>0</v>
      </c>
    </row>
    <row r="77" spans="2:40">
      <c r="B77">
        <v>3023501</v>
      </c>
      <c r="C77" t="s">
        <v>179</v>
      </c>
      <c r="D77" s="44">
        <f t="shared" si="25"/>
        <v>54120</v>
      </c>
      <c r="E77" s="50">
        <f t="shared" si="26"/>
        <v>69960</v>
      </c>
      <c r="F77" s="57">
        <f t="shared" si="27"/>
        <v>15840</v>
      </c>
      <c r="H77" s="44">
        <f t="shared" si="28"/>
        <v>0</v>
      </c>
      <c r="I77" s="50">
        <f t="shared" si="29"/>
        <v>0</v>
      </c>
      <c r="J77" s="57">
        <f t="shared" si="30"/>
        <v>0</v>
      </c>
      <c r="L77" s="44">
        <f t="shared" si="31"/>
        <v>0</v>
      </c>
      <c r="M77" s="50">
        <f t="shared" si="32"/>
        <v>0</v>
      </c>
      <c r="N77" s="57">
        <f t="shared" si="33"/>
        <v>0</v>
      </c>
      <c r="P77" s="64">
        <f t="shared" si="34"/>
        <v>15840</v>
      </c>
      <c r="Q77">
        <v>53</v>
      </c>
      <c r="R77" s="69" t="s">
        <v>114</v>
      </c>
      <c r="S77" s="70">
        <f t="shared" si="35"/>
        <v>69960</v>
      </c>
      <c r="T77" s="70">
        <v>54120</v>
      </c>
      <c r="U77" s="70">
        <f t="shared" si="36"/>
        <v>15840</v>
      </c>
      <c r="V77">
        <v>0</v>
      </c>
      <c r="W77" s="69" t="s">
        <v>115</v>
      </c>
      <c r="X77" s="70">
        <f t="shared" si="37"/>
        <v>0</v>
      </c>
      <c r="Y77" s="70">
        <v>0</v>
      </c>
      <c r="Z77" s="70">
        <f t="shared" si="38"/>
        <v>0</v>
      </c>
      <c r="AA77">
        <v>69960</v>
      </c>
      <c r="AB77">
        <v>0</v>
      </c>
      <c r="AC77">
        <v>0</v>
      </c>
      <c r="AD77" s="71" t="s">
        <v>116</v>
      </c>
      <c r="AE77" s="71">
        <v>0</v>
      </c>
      <c r="AF77" s="71">
        <f t="shared" si="39"/>
        <v>0</v>
      </c>
      <c r="AG77">
        <v>0</v>
      </c>
      <c r="AH77">
        <v>0</v>
      </c>
      <c r="AI77" s="72" t="s">
        <v>117</v>
      </c>
      <c r="AJ77" s="72">
        <v>0</v>
      </c>
      <c r="AK77" s="72">
        <f t="shared" si="40"/>
        <v>0</v>
      </c>
      <c r="AL77">
        <v>69960</v>
      </c>
      <c r="AM77" s="93">
        <f t="shared" si="41"/>
        <v>0</v>
      </c>
      <c r="AN77" s="97">
        <f t="shared" si="42"/>
        <v>0</v>
      </c>
    </row>
    <row r="78" spans="2:40">
      <c r="B78">
        <v>3022078</v>
      </c>
      <c r="C78" t="s">
        <v>164</v>
      </c>
      <c r="D78" s="44">
        <f t="shared" si="25"/>
        <v>31680</v>
      </c>
      <c r="E78" s="50">
        <f t="shared" si="26"/>
        <v>43560</v>
      </c>
      <c r="F78" s="57">
        <f t="shared" si="27"/>
        <v>11880</v>
      </c>
      <c r="H78" s="44">
        <f t="shared" si="28"/>
        <v>0</v>
      </c>
      <c r="I78" s="50">
        <f t="shared" si="29"/>
        <v>0</v>
      </c>
      <c r="J78" s="57">
        <f t="shared" si="30"/>
        <v>0</v>
      </c>
      <c r="L78" s="44">
        <f t="shared" si="31"/>
        <v>0</v>
      </c>
      <c r="M78" s="50">
        <f t="shared" si="32"/>
        <v>0</v>
      </c>
      <c r="N78" s="57">
        <f t="shared" si="33"/>
        <v>0</v>
      </c>
      <c r="P78" s="64">
        <f t="shared" si="34"/>
        <v>11880</v>
      </c>
      <c r="Q78">
        <v>33</v>
      </c>
      <c r="R78" s="69" t="s">
        <v>114</v>
      </c>
      <c r="S78" s="70">
        <f t="shared" si="35"/>
        <v>43560</v>
      </c>
      <c r="T78" s="70">
        <v>31680</v>
      </c>
      <c r="U78" s="70">
        <f t="shared" si="36"/>
        <v>11880</v>
      </c>
      <c r="V78">
        <v>0</v>
      </c>
      <c r="W78" s="69" t="s">
        <v>115</v>
      </c>
      <c r="X78" s="70">
        <f t="shared" si="37"/>
        <v>0</v>
      </c>
      <c r="Y78" s="70">
        <v>0</v>
      </c>
      <c r="Z78" s="70">
        <f t="shared" si="38"/>
        <v>0</v>
      </c>
      <c r="AA78">
        <v>43560</v>
      </c>
      <c r="AB78">
        <v>0</v>
      </c>
      <c r="AC78">
        <v>0</v>
      </c>
      <c r="AD78" s="71" t="s">
        <v>116</v>
      </c>
      <c r="AE78" s="71">
        <v>0</v>
      </c>
      <c r="AF78" s="71">
        <f t="shared" si="39"/>
        <v>0</v>
      </c>
      <c r="AG78">
        <v>0</v>
      </c>
      <c r="AH78">
        <v>0</v>
      </c>
      <c r="AI78" s="72" t="s">
        <v>117</v>
      </c>
      <c r="AJ78" s="72">
        <v>0</v>
      </c>
      <c r="AK78" s="72">
        <f t="shared" si="40"/>
        <v>0</v>
      </c>
      <c r="AL78">
        <v>43560</v>
      </c>
      <c r="AM78" s="93">
        <f t="shared" si="41"/>
        <v>0</v>
      </c>
      <c r="AN78" s="97">
        <f t="shared" si="42"/>
        <v>0</v>
      </c>
    </row>
    <row r="79" spans="2:40">
      <c r="B79">
        <v>3022038</v>
      </c>
      <c r="C79" t="s">
        <v>62</v>
      </c>
      <c r="D79" s="44">
        <f t="shared" si="25"/>
        <v>124080</v>
      </c>
      <c r="E79" s="50">
        <f t="shared" si="26"/>
        <v>150480</v>
      </c>
      <c r="F79" s="57">
        <f t="shared" si="27"/>
        <v>26400</v>
      </c>
      <c r="H79" s="44">
        <f t="shared" si="28"/>
        <v>0</v>
      </c>
      <c r="I79" s="50">
        <f t="shared" si="29"/>
        <v>0</v>
      </c>
      <c r="J79" s="57">
        <f t="shared" si="30"/>
        <v>0</v>
      </c>
      <c r="L79" s="44">
        <f t="shared" si="31"/>
        <v>0</v>
      </c>
      <c r="M79" s="50">
        <f t="shared" si="32"/>
        <v>0</v>
      </c>
      <c r="N79" s="57">
        <f t="shared" si="33"/>
        <v>0</v>
      </c>
      <c r="P79" s="64">
        <f t="shared" si="34"/>
        <v>26400</v>
      </c>
      <c r="Q79">
        <v>114</v>
      </c>
      <c r="R79" s="69" t="s">
        <v>114</v>
      </c>
      <c r="S79" s="70">
        <f t="shared" si="35"/>
        <v>150480</v>
      </c>
      <c r="T79" s="70">
        <v>124080</v>
      </c>
      <c r="U79" s="70">
        <f t="shared" si="36"/>
        <v>26400</v>
      </c>
      <c r="V79">
        <v>0</v>
      </c>
      <c r="W79" s="69" t="s">
        <v>115</v>
      </c>
      <c r="X79" s="70">
        <f t="shared" si="37"/>
        <v>0</v>
      </c>
      <c r="Y79" s="70">
        <v>0</v>
      </c>
      <c r="Z79" s="70">
        <f t="shared" si="38"/>
        <v>0</v>
      </c>
      <c r="AA79">
        <v>150480</v>
      </c>
      <c r="AB79">
        <v>0</v>
      </c>
      <c r="AC79">
        <v>0</v>
      </c>
      <c r="AD79" s="71" t="s">
        <v>116</v>
      </c>
      <c r="AE79" s="71">
        <v>0</v>
      </c>
      <c r="AF79" s="71">
        <f t="shared" si="39"/>
        <v>0</v>
      </c>
      <c r="AG79">
        <v>0</v>
      </c>
      <c r="AH79">
        <v>0</v>
      </c>
      <c r="AI79" s="72" t="s">
        <v>117</v>
      </c>
      <c r="AJ79" s="72">
        <v>0</v>
      </c>
      <c r="AK79" s="72">
        <f t="shared" si="40"/>
        <v>0</v>
      </c>
      <c r="AL79">
        <v>150480</v>
      </c>
      <c r="AM79" s="93">
        <f t="shared" si="41"/>
        <v>0</v>
      </c>
      <c r="AN79" s="97">
        <f t="shared" si="42"/>
        <v>0</v>
      </c>
    </row>
    <row r="80" spans="2:40">
      <c r="B80">
        <v>3022071</v>
      </c>
      <c r="C80" t="s">
        <v>159</v>
      </c>
      <c r="D80" s="44">
        <f t="shared" si="25"/>
        <v>100320</v>
      </c>
      <c r="E80" s="50">
        <f t="shared" si="26"/>
        <v>109560</v>
      </c>
      <c r="F80" s="57">
        <f t="shared" si="27"/>
        <v>9240</v>
      </c>
      <c r="H80" s="44">
        <f t="shared" si="28"/>
        <v>0</v>
      </c>
      <c r="I80" s="50">
        <f t="shared" si="29"/>
        <v>600</v>
      </c>
      <c r="J80" s="57">
        <f t="shared" si="30"/>
        <v>600</v>
      </c>
      <c r="L80" s="44">
        <f t="shared" si="31"/>
        <v>0</v>
      </c>
      <c r="M80" s="50">
        <f t="shared" si="32"/>
        <v>0</v>
      </c>
      <c r="N80" s="57">
        <f t="shared" si="33"/>
        <v>0</v>
      </c>
      <c r="P80" s="64">
        <f t="shared" si="34"/>
        <v>9840</v>
      </c>
      <c r="Q80">
        <v>83</v>
      </c>
      <c r="R80" s="69" t="s">
        <v>114</v>
      </c>
      <c r="S80" s="70">
        <f t="shared" si="35"/>
        <v>109560</v>
      </c>
      <c r="T80" s="70">
        <v>100320</v>
      </c>
      <c r="U80" s="70">
        <f t="shared" si="36"/>
        <v>9240</v>
      </c>
      <c r="V80">
        <v>0</v>
      </c>
      <c r="W80" s="69" t="s">
        <v>115</v>
      </c>
      <c r="X80" s="70">
        <f t="shared" si="37"/>
        <v>0</v>
      </c>
      <c r="Y80" s="70">
        <v>0</v>
      </c>
      <c r="Z80" s="70">
        <f t="shared" si="38"/>
        <v>0</v>
      </c>
      <c r="AA80">
        <v>109560</v>
      </c>
      <c r="AB80">
        <v>2</v>
      </c>
      <c r="AC80">
        <v>600</v>
      </c>
      <c r="AD80" s="71" t="s">
        <v>116</v>
      </c>
      <c r="AE80" s="71">
        <v>0</v>
      </c>
      <c r="AF80" s="71">
        <f t="shared" si="39"/>
        <v>600</v>
      </c>
      <c r="AG80">
        <v>0</v>
      </c>
      <c r="AH80">
        <v>0</v>
      </c>
      <c r="AI80" s="72" t="s">
        <v>117</v>
      </c>
      <c r="AJ80" s="72">
        <v>0</v>
      </c>
      <c r="AK80" s="72">
        <f t="shared" si="40"/>
        <v>0</v>
      </c>
      <c r="AL80">
        <v>110160</v>
      </c>
      <c r="AM80" s="93">
        <f t="shared" si="41"/>
        <v>0</v>
      </c>
      <c r="AN80" s="97">
        <f t="shared" si="42"/>
        <v>0</v>
      </c>
    </row>
    <row r="81" spans="2:40">
      <c r="B81">
        <v>3022072</v>
      </c>
      <c r="C81" t="s">
        <v>160</v>
      </c>
      <c r="D81" s="44">
        <f t="shared" si="25"/>
        <v>203280</v>
      </c>
      <c r="E81" s="50">
        <f t="shared" si="26"/>
        <v>203280</v>
      </c>
      <c r="F81" s="57">
        <f t="shared" si="27"/>
        <v>0</v>
      </c>
      <c r="H81" s="44">
        <f t="shared" si="28"/>
        <v>1200</v>
      </c>
      <c r="I81" s="50">
        <f t="shared" si="29"/>
        <v>300</v>
      </c>
      <c r="J81" s="57">
        <f t="shared" si="30"/>
        <v>-900</v>
      </c>
      <c r="L81" s="44">
        <f t="shared" si="31"/>
        <v>0</v>
      </c>
      <c r="M81" s="50">
        <f t="shared" si="32"/>
        <v>0</v>
      </c>
      <c r="N81" s="57">
        <f t="shared" si="33"/>
        <v>0</v>
      </c>
      <c r="P81" s="64">
        <f t="shared" si="34"/>
        <v>-900</v>
      </c>
      <c r="Q81">
        <v>154</v>
      </c>
      <c r="R81" s="69" t="s">
        <v>114</v>
      </c>
      <c r="S81" s="70">
        <f t="shared" si="35"/>
        <v>203280</v>
      </c>
      <c r="T81" s="70">
        <v>203280</v>
      </c>
      <c r="U81" s="70">
        <f t="shared" si="36"/>
        <v>0</v>
      </c>
      <c r="V81">
        <v>0</v>
      </c>
      <c r="W81" s="69" t="s">
        <v>115</v>
      </c>
      <c r="X81" s="70">
        <f t="shared" si="37"/>
        <v>0</v>
      </c>
      <c r="Y81" s="70">
        <v>0</v>
      </c>
      <c r="Z81" s="70">
        <f t="shared" si="38"/>
        <v>0</v>
      </c>
      <c r="AA81">
        <v>203280</v>
      </c>
      <c r="AB81">
        <v>1</v>
      </c>
      <c r="AC81">
        <v>300</v>
      </c>
      <c r="AD81" s="71" t="s">
        <v>116</v>
      </c>
      <c r="AE81" s="71">
        <v>1200</v>
      </c>
      <c r="AF81" s="71">
        <f t="shared" si="39"/>
        <v>-900</v>
      </c>
      <c r="AG81">
        <v>0</v>
      </c>
      <c r="AH81">
        <v>0</v>
      </c>
      <c r="AI81" s="72" t="s">
        <v>117</v>
      </c>
      <c r="AJ81" s="72">
        <v>0</v>
      </c>
      <c r="AK81" s="72">
        <f t="shared" si="40"/>
        <v>0</v>
      </c>
      <c r="AL81">
        <v>203580</v>
      </c>
      <c r="AM81" s="93">
        <f t="shared" si="41"/>
        <v>0</v>
      </c>
      <c r="AN81" s="97">
        <f t="shared" si="42"/>
        <v>0</v>
      </c>
    </row>
    <row r="82" spans="2:40">
      <c r="B82">
        <v>3022004</v>
      </c>
      <c r="C82" t="s">
        <v>64</v>
      </c>
      <c r="D82" s="44">
        <f t="shared" si="25"/>
        <v>7920</v>
      </c>
      <c r="E82" s="50">
        <f t="shared" si="26"/>
        <v>10560</v>
      </c>
      <c r="F82" s="57">
        <f t="shared" si="27"/>
        <v>2640</v>
      </c>
      <c r="H82" s="44">
        <f t="shared" si="28"/>
        <v>0</v>
      </c>
      <c r="I82" s="50">
        <f t="shared" si="29"/>
        <v>0</v>
      </c>
      <c r="J82" s="57">
        <f t="shared" si="30"/>
        <v>0</v>
      </c>
      <c r="L82" s="44">
        <f t="shared" si="31"/>
        <v>0</v>
      </c>
      <c r="M82" s="50">
        <f t="shared" si="32"/>
        <v>0</v>
      </c>
      <c r="N82" s="57">
        <f t="shared" si="33"/>
        <v>0</v>
      </c>
      <c r="P82" s="64">
        <f t="shared" si="34"/>
        <v>2640</v>
      </c>
      <c r="Q82">
        <v>8</v>
      </c>
      <c r="R82" s="69" t="s">
        <v>114</v>
      </c>
      <c r="S82" s="70">
        <f t="shared" si="35"/>
        <v>10560</v>
      </c>
      <c r="T82" s="70">
        <v>7920</v>
      </c>
      <c r="U82" s="70">
        <f t="shared" si="36"/>
        <v>2640</v>
      </c>
      <c r="V82">
        <v>0</v>
      </c>
      <c r="W82" s="69" t="s">
        <v>115</v>
      </c>
      <c r="X82" s="70">
        <f t="shared" si="37"/>
        <v>0</v>
      </c>
      <c r="Y82" s="70">
        <v>0</v>
      </c>
      <c r="Z82" s="70">
        <f t="shared" si="38"/>
        <v>0</v>
      </c>
      <c r="AA82">
        <v>10560</v>
      </c>
      <c r="AB82">
        <v>0</v>
      </c>
      <c r="AC82">
        <v>0</v>
      </c>
      <c r="AD82" s="71" t="s">
        <v>116</v>
      </c>
      <c r="AE82" s="71">
        <v>0</v>
      </c>
      <c r="AF82" s="71">
        <f t="shared" si="39"/>
        <v>0</v>
      </c>
      <c r="AG82">
        <v>0</v>
      </c>
      <c r="AH82">
        <v>0</v>
      </c>
      <c r="AI82" s="72" t="s">
        <v>117</v>
      </c>
      <c r="AJ82" s="72">
        <v>0</v>
      </c>
      <c r="AK82" s="72">
        <f t="shared" si="40"/>
        <v>0</v>
      </c>
      <c r="AL82">
        <v>10560</v>
      </c>
      <c r="AM82" s="93">
        <f t="shared" si="41"/>
        <v>0</v>
      </c>
      <c r="AN82" s="97">
        <f t="shared" si="42"/>
        <v>0</v>
      </c>
    </row>
    <row r="83" spans="2:40">
      <c r="B83">
        <v>3023512</v>
      </c>
      <c r="C83" t="s">
        <v>186</v>
      </c>
      <c r="D83" s="44">
        <f t="shared" si="25"/>
        <v>26400</v>
      </c>
      <c r="E83" s="50">
        <f t="shared" si="26"/>
        <v>21120</v>
      </c>
      <c r="F83" s="57">
        <f t="shared" si="27"/>
        <v>-5280</v>
      </c>
      <c r="H83" s="44">
        <f t="shared" si="28"/>
        <v>0</v>
      </c>
      <c r="I83" s="50">
        <f t="shared" si="29"/>
        <v>0</v>
      </c>
      <c r="J83" s="57">
        <f t="shared" si="30"/>
        <v>0</v>
      </c>
      <c r="L83" s="44">
        <f t="shared" si="31"/>
        <v>0</v>
      </c>
      <c r="M83" s="50">
        <f t="shared" si="32"/>
        <v>1900</v>
      </c>
      <c r="N83" s="57">
        <f t="shared" si="33"/>
        <v>1900</v>
      </c>
      <c r="P83" s="64">
        <f t="shared" si="34"/>
        <v>-3380</v>
      </c>
      <c r="Q83">
        <v>16</v>
      </c>
      <c r="R83" s="69" t="s">
        <v>114</v>
      </c>
      <c r="S83" s="70">
        <f t="shared" si="35"/>
        <v>21120</v>
      </c>
      <c r="T83" s="70">
        <v>26400</v>
      </c>
      <c r="U83" s="70">
        <f t="shared" si="36"/>
        <v>-5280</v>
      </c>
      <c r="V83">
        <v>0</v>
      </c>
      <c r="W83" s="69" t="s">
        <v>115</v>
      </c>
      <c r="X83" s="70">
        <f t="shared" si="37"/>
        <v>0</v>
      </c>
      <c r="Y83" s="70">
        <v>0</v>
      </c>
      <c r="Z83" s="70">
        <f t="shared" si="38"/>
        <v>0</v>
      </c>
      <c r="AA83">
        <v>21120</v>
      </c>
      <c r="AB83">
        <v>0</v>
      </c>
      <c r="AC83">
        <v>0</v>
      </c>
      <c r="AD83" s="71" t="s">
        <v>116</v>
      </c>
      <c r="AE83" s="71">
        <v>0</v>
      </c>
      <c r="AF83" s="71">
        <f t="shared" si="39"/>
        <v>0</v>
      </c>
      <c r="AG83">
        <v>1</v>
      </c>
      <c r="AH83">
        <v>1900</v>
      </c>
      <c r="AI83" s="72" t="s">
        <v>117</v>
      </c>
      <c r="AJ83" s="72">
        <v>0</v>
      </c>
      <c r="AK83" s="72">
        <f t="shared" si="40"/>
        <v>1900</v>
      </c>
      <c r="AL83">
        <v>23020</v>
      </c>
      <c r="AM83" s="93">
        <f t="shared" si="41"/>
        <v>0</v>
      </c>
      <c r="AN83" s="97">
        <f t="shared" si="42"/>
        <v>0</v>
      </c>
    </row>
    <row r="84" spans="2:40">
      <c r="B84">
        <v>3022041</v>
      </c>
      <c r="C84" t="s">
        <v>66</v>
      </c>
      <c r="D84" s="44">
        <f t="shared" si="25"/>
        <v>3960</v>
      </c>
      <c r="E84" s="50">
        <f t="shared" si="26"/>
        <v>6600</v>
      </c>
      <c r="F84" s="57">
        <f t="shared" si="27"/>
        <v>2640</v>
      </c>
      <c r="H84" s="44">
        <f t="shared" si="28"/>
        <v>0</v>
      </c>
      <c r="I84" s="50">
        <f t="shared" si="29"/>
        <v>0</v>
      </c>
      <c r="J84" s="57">
        <f t="shared" si="30"/>
        <v>0</v>
      </c>
      <c r="L84" s="44">
        <f t="shared" si="31"/>
        <v>0</v>
      </c>
      <c r="M84" s="50">
        <f t="shared" si="32"/>
        <v>0</v>
      </c>
      <c r="N84" s="57">
        <f t="shared" si="33"/>
        <v>0</v>
      </c>
      <c r="P84" s="64">
        <f t="shared" si="34"/>
        <v>2640</v>
      </c>
      <c r="Q84">
        <v>5</v>
      </c>
      <c r="R84" s="69" t="s">
        <v>114</v>
      </c>
      <c r="S84" s="70">
        <f t="shared" si="35"/>
        <v>6600</v>
      </c>
      <c r="T84" s="70">
        <v>3960</v>
      </c>
      <c r="U84" s="70">
        <f t="shared" si="36"/>
        <v>2640</v>
      </c>
      <c r="V84">
        <v>0</v>
      </c>
      <c r="W84" s="69" t="s">
        <v>115</v>
      </c>
      <c r="X84" s="70">
        <f t="shared" si="37"/>
        <v>0</v>
      </c>
      <c r="Y84" s="70">
        <v>0</v>
      </c>
      <c r="Z84" s="70">
        <f t="shared" si="38"/>
        <v>0</v>
      </c>
      <c r="AA84">
        <v>6600</v>
      </c>
      <c r="AB84">
        <v>0</v>
      </c>
      <c r="AC84">
        <v>0</v>
      </c>
      <c r="AD84" s="71" t="s">
        <v>116</v>
      </c>
      <c r="AE84" s="71">
        <v>0</v>
      </c>
      <c r="AF84" s="71">
        <f t="shared" si="39"/>
        <v>0</v>
      </c>
      <c r="AG84">
        <v>0</v>
      </c>
      <c r="AH84">
        <v>0</v>
      </c>
      <c r="AI84" s="72" t="s">
        <v>117</v>
      </c>
      <c r="AJ84" s="72">
        <v>0</v>
      </c>
      <c r="AK84" s="72">
        <f t="shared" si="40"/>
        <v>0</v>
      </c>
      <c r="AL84">
        <v>6600</v>
      </c>
      <c r="AM84" s="93">
        <f t="shared" si="41"/>
        <v>0</v>
      </c>
      <c r="AN84" s="97">
        <f t="shared" si="42"/>
        <v>0</v>
      </c>
    </row>
    <row r="85" spans="2:40">
      <c r="B85">
        <v>3023510</v>
      </c>
      <c r="C85" t="s">
        <v>184</v>
      </c>
      <c r="D85" s="44">
        <f t="shared" si="25"/>
        <v>58080</v>
      </c>
      <c r="E85" s="50">
        <f t="shared" si="26"/>
        <v>54120</v>
      </c>
      <c r="F85" s="57">
        <f t="shared" si="27"/>
        <v>-3960</v>
      </c>
      <c r="H85" s="44">
        <f t="shared" si="28"/>
        <v>0</v>
      </c>
      <c r="I85" s="50">
        <f t="shared" si="29"/>
        <v>0</v>
      </c>
      <c r="J85" s="57">
        <f t="shared" si="30"/>
        <v>0</v>
      </c>
      <c r="L85" s="44">
        <f t="shared" si="31"/>
        <v>0</v>
      </c>
      <c r="M85" s="50">
        <f t="shared" si="32"/>
        <v>0</v>
      </c>
      <c r="N85" s="57">
        <f t="shared" si="33"/>
        <v>0</v>
      </c>
      <c r="P85" s="64">
        <f t="shared" si="34"/>
        <v>-3960</v>
      </c>
      <c r="Q85">
        <v>41</v>
      </c>
      <c r="R85" s="69" t="s">
        <v>114</v>
      </c>
      <c r="S85" s="70">
        <f t="shared" si="35"/>
        <v>54120</v>
      </c>
      <c r="T85" s="70">
        <v>58080</v>
      </c>
      <c r="U85" s="70">
        <f t="shared" si="36"/>
        <v>-3960</v>
      </c>
      <c r="V85">
        <v>0</v>
      </c>
      <c r="W85" s="69" t="s">
        <v>115</v>
      </c>
      <c r="X85" s="70">
        <f t="shared" si="37"/>
        <v>0</v>
      </c>
      <c r="Y85" s="70">
        <v>0</v>
      </c>
      <c r="Z85" s="70">
        <f t="shared" si="38"/>
        <v>0</v>
      </c>
      <c r="AA85">
        <v>54120</v>
      </c>
      <c r="AB85">
        <v>0</v>
      </c>
      <c r="AC85">
        <v>0</v>
      </c>
      <c r="AD85" s="71" t="s">
        <v>116</v>
      </c>
      <c r="AE85" s="71">
        <v>0</v>
      </c>
      <c r="AF85" s="71">
        <f t="shared" si="39"/>
        <v>0</v>
      </c>
      <c r="AG85">
        <v>0</v>
      </c>
      <c r="AH85">
        <v>0</v>
      </c>
      <c r="AI85" s="72" t="s">
        <v>117</v>
      </c>
      <c r="AJ85" s="72">
        <v>0</v>
      </c>
      <c r="AK85" s="72">
        <f t="shared" si="40"/>
        <v>0</v>
      </c>
      <c r="AL85">
        <v>54120</v>
      </c>
      <c r="AM85" s="93">
        <f t="shared" si="41"/>
        <v>0</v>
      </c>
      <c r="AN85" s="97">
        <f t="shared" si="42"/>
        <v>0</v>
      </c>
    </row>
    <row r="86" spans="2:40">
      <c r="B86">
        <v>3023502</v>
      </c>
      <c r="C86" t="s">
        <v>180</v>
      </c>
      <c r="D86" s="44">
        <f t="shared" si="25"/>
        <v>75240</v>
      </c>
      <c r="E86" s="50">
        <f t="shared" si="26"/>
        <v>91080</v>
      </c>
      <c r="F86" s="57">
        <f t="shared" si="27"/>
        <v>15840</v>
      </c>
      <c r="H86" s="44">
        <f t="shared" si="28"/>
        <v>0</v>
      </c>
      <c r="I86" s="50">
        <f t="shared" si="29"/>
        <v>0</v>
      </c>
      <c r="J86" s="57">
        <f t="shared" si="30"/>
        <v>0</v>
      </c>
      <c r="L86" s="44">
        <f t="shared" si="31"/>
        <v>5700</v>
      </c>
      <c r="M86" s="50">
        <f t="shared" si="32"/>
        <v>5700</v>
      </c>
      <c r="N86" s="57">
        <f t="shared" si="33"/>
        <v>0</v>
      </c>
      <c r="P86" s="64">
        <f t="shared" si="34"/>
        <v>15840</v>
      </c>
      <c r="Q86">
        <v>69</v>
      </c>
      <c r="R86" s="69" t="s">
        <v>114</v>
      </c>
      <c r="S86" s="70">
        <f t="shared" si="35"/>
        <v>91080</v>
      </c>
      <c r="T86" s="70">
        <v>75240</v>
      </c>
      <c r="U86" s="70">
        <f t="shared" si="36"/>
        <v>15840</v>
      </c>
      <c r="V86">
        <v>0</v>
      </c>
      <c r="W86" s="69" t="s">
        <v>115</v>
      </c>
      <c r="X86" s="70">
        <f t="shared" si="37"/>
        <v>0</v>
      </c>
      <c r="Y86" s="70">
        <v>0</v>
      </c>
      <c r="Z86" s="70">
        <f t="shared" si="38"/>
        <v>0</v>
      </c>
      <c r="AA86">
        <v>91080</v>
      </c>
      <c r="AB86">
        <v>0</v>
      </c>
      <c r="AC86">
        <v>0</v>
      </c>
      <c r="AD86" s="71" t="s">
        <v>116</v>
      </c>
      <c r="AE86" s="71">
        <v>0</v>
      </c>
      <c r="AF86" s="71">
        <f t="shared" si="39"/>
        <v>0</v>
      </c>
      <c r="AG86">
        <v>3</v>
      </c>
      <c r="AH86">
        <v>5700</v>
      </c>
      <c r="AI86" s="72" t="s">
        <v>117</v>
      </c>
      <c r="AJ86" s="72">
        <v>5700</v>
      </c>
      <c r="AK86" s="72">
        <f t="shared" si="40"/>
        <v>0</v>
      </c>
      <c r="AL86">
        <v>96780</v>
      </c>
      <c r="AM86" s="93">
        <f t="shared" si="41"/>
        <v>0</v>
      </c>
      <c r="AN86" s="97">
        <f t="shared" si="42"/>
        <v>0</v>
      </c>
    </row>
    <row r="87" spans="2:40">
      <c r="B87">
        <v>3023315</v>
      </c>
      <c r="C87" t="s">
        <v>232</v>
      </c>
      <c r="D87" s="44">
        <f t="shared" ref="D87:D111" si="43">T87+Y87</f>
        <v>15840</v>
      </c>
      <c r="E87" s="50">
        <f t="shared" ref="E87:E111" si="44">S87+X87</f>
        <v>30360</v>
      </c>
      <c r="F87" s="57">
        <f t="shared" ref="F87:F118" si="45">E87-D87</f>
        <v>14520</v>
      </c>
      <c r="H87" s="44">
        <f t="shared" ref="H87:H111" si="46">AE87</f>
        <v>0</v>
      </c>
      <c r="I87" s="50">
        <f t="shared" ref="I87:I111" si="47">AC87</f>
        <v>0</v>
      </c>
      <c r="J87" s="57">
        <f t="shared" ref="J87:J118" si="48">I87-H87</f>
        <v>0</v>
      </c>
      <c r="L87" s="44">
        <f t="shared" ref="L87:L111" si="49">AJ87</f>
        <v>0</v>
      </c>
      <c r="M87" s="50">
        <f t="shared" ref="M87:M111" si="50">AH87</f>
        <v>0</v>
      </c>
      <c r="N87" s="57">
        <f t="shared" ref="N87:N118" si="51">M87-L87</f>
        <v>0</v>
      </c>
      <c r="P87" s="64">
        <f t="shared" ref="P87:P111" si="52">F87+J87+N87</f>
        <v>14520</v>
      </c>
      <c r="Q87">
        <v>23</v>
      </c>
      <c r="R87" s="69" t="s">
        <v>114</v>
      </c>
      <c r="S87" s="70">
        <f t="shared" ref="S87:S111" si="53">Q87*1320</f>
        <v>30360</v>
      </c>
      <c r="T87" s="70">
        <v>15840</v>
      </c>
      <c r="U87" s="70">
        <f t="shared" ref="U87:U118" si="54">S87-T87</f>
        <v>14520</v>
      </c>
      <c r="V87">
        <v>0</v>
      </c>
      <c r="W87" s="69" t="s">
        <v>115</v>
      </c>
      <c r="X87" s="70">
        <f t="shared" ref="X87:X111" si="55">V87*935</f>
        <v>0</v>
      </c>
      <c r="Y87" s="70">
        <v>0</v>
      </c>
      <c r="Z87" s="70">
        <f t="shared" ref="Z87:Z118" si="56">X87-Y87</f>
        <v>0</v>
      </c>
      <c r="AA87">
        <v>30360</v>
      </c>
      <c r="AB87">
        <v>0</v>
      </c>
      <c r="AC87">
        <v>0</v>
      </c>
      <c r="AD87" s="71" t="s">
        <v>116</v>
      </c>
      <c r="AE87" s="71">
        <v>0</v>
      </c>
      <c r="AF87" s="71">
        <f t="shared" ref="AF87:AF118" si="57">AC87-AE87</f>
        <v>0</v>
      </c>
      <c r="AG87">
        <v>0</v>
      </c>
      <c r="AH87">
        <v>0</v>
      </c>
      <c r="AI87" s="72" t="s">
        <v>117</v>
      </c>
      <c r="AJ87" s="72">
        <v>0</v>
      </c>
      <c r="AK87" s="72">
        <f t="shared" ref="AK87:AK118" si="58">AH87-AJ87</f>
        <v>0</v>
      </c>
      <c r="AL87">
        <v>30360</v>
      </c>
      <c r="AM87" s="93">
        <f t="shared" ref="AM87:AM118" si="59">AL87-AK87-AJ87-AF87-AE87-Z87-Y87-U87-T87</f>
        <v>0</v>
      </c>
      <c r="AN87" s="97">
        <f t="shared" ref="AN87:AN111" si="60">F87+J87+N87-U87-Z87-AF87-AK87</f>
        <v>0</v>
      </c>
    </row>
    <row r="88" spans="2:40">
      <c r="B88">
        <v>3023504</v>
      </c>
      <c r="C88" t="s">
        <v>181</v>
      </c>
      <c r="D88" s="44">
        <f t="shared" si="43"/>
        <v>77880</v>
      </c>
      <c r="E88" s="50">
        <f t="shared" si="44"/>
        <v>93720</v>
      </c>
      <c r="F88" s="57">
        <f t="shared" si="45"/>
        <v>15840</v>
      </c>
      <c r="H88" s="44">
        <f t="shared" si="46"/>
        <v>0</v>
      </c>
      <c r="I88" s="50">
        <f t="shared" si="47"/>
        <v>300</v>
      </c>
      <c r="J88" s="57">
        <f t="shared" si="48"/>
        <v>300</v>
      </c>
      <c r="L88" s="44">
        <f t="shared" si="49"/>
        <v>7600</v>
      </c>
      <c r="M88" s="50">
        <f t="shared" si="50"/>
        <v>1900</v>
      </c>
      <c r="N88" s="57">
        <f t="shared" si="51"/>
        <v>-5700</v>
      </c>
      <c r="P88" s="64">
        <f t="shared" si="52"/>
        <v>10440</v>
      </c>
      <c r="Q88">
        <v>71</v>
      </c>
      <c r="R88" s="69" t="s">
        <v>114</v>
      </c>
      <c r="S88" s="70">
        <f t="shared" si="53"/>
        <v>93720</v>
      </c>
      <c r="T88" s="70">
        <v>77880</v>
      </c>
      <c r="U88" s="70">
        <f t="shared" si="54"/>
        <v>15840</v>
      </c>
      <c r="V88">
        <v>0</v>
      </c>
      <c r="W88" s="69" t="s">
        <v>115</v>
      </c>
      <c r="X88" s="70">
        <f t="shared" si="55"/>
        <v>0</v>
      </c>
      <c r="Y88" s="70">
        <v>0</v>
      </c>
      <c r="Z88" s="70">
        <f t="shared" si="56"/>
        <v>0</v>
      </c>
      <c r="AA88">
        <v>93720</v>
      </c>
      <c r="AB88">
        <v>1</v>
      </c>
      <c r="AC88">
        <v>300</v>
      </c>
      <c r="AD88" s="71" t="s">
        <v>116</v>
      </c>
      <c r="AE88" s="71">
        <v>0</v>
      </c>
      <c r="AF88" s="71">
        <f t="shared" si="57"/>
        <v>300</v>
      </c>
      <c r="AG88">
        <v>1</v>
      </c>
      <c r="AH88">
        <v>1900</v>
      </c>
      <c r="AI88" s="72" t="s">
        <v>117</v>
      </c>
      <c r="AJ88" s="72">
        <v>7600</v>
      </c>
      <c r="AK88" s="72">
        <f t="shared" si="58"/>
        <v>-5700</v>
      </c>
      <c r="AL88">
        <v>95920</v>
      </c>
      <c r="AM88" s="93">
        <f t="shared" si="59"/>
        <v>0</v>
      </c>
      <c r="AN88" s="97">
        <f t="shared" si="60"/>
        <v>0</v>
      </c>
    </row>
    <row r="89" spans="2:40">
      <c r="B89">
        <v>3023307</v>
      </c>
      <c r="C89" t="s">
        <v>170</v>
      </c>
      <c r="D89" s="44">
        <f t="shared" si="43"/>
        <v>42240</v>
      </c>
      <c r="E89" s="50">
        <f t="shared" si="44"/>
        <v>43560</v>
      </c>
      <c r="F89" s="57">
        <f t="shared" si="45"/>
        <v>1320</v>
      </c>
      <c r="H89" s="44">
        <f t="shared" si="46"/>
        <v>0</v>
      </c>
      <c r="I89" s="50">
        <f t="shared" si="47"/>
        <v>0</v>
      </c>
      <c r="J89" s="57">
        <f t="shared" si="48"/>
        <v>0</v>
      </c>
      <c r="L89" s="44">
        <f t="shared" si="49"/>
        <v>3800</v>
      </c>
      <c r="M89" s="50">
        <f t="shared" si="50"/>
        <v>3800</v>
      </c>
      <c r="N89" s="57">
        <f t="shared" si="51"/>
        <v>0</v>
      </c>
      <c r="P89" s="64">
        <f t="shared" si="52"/>
        <v>1320</v>
      </c>
      <c r="Q89">
        <v>33</v>
      </c>
      <c r="R89" s="69" t="s">
        <v>114</v>
      </c>
      <c r="S89" s="70">
        <f t="shared" si="53"/>
        <v>43560</v>
      </c>
      <c r="T89" s="70">
        <v>42240</v>
      </c>
      <c r="U89" s="70">
        <f t="shared" si="54"/>
        <v>1320</v>
      </c>
      <c r="V89">
        <v>0</v>
      </c>
      <c r="W89" s="69" t="s">
        <v>115</v>
      </c>
      <c r="X89" s="70">
        <f t="shared" si="55"/>
        <v>0</v>
      </c>
      <c r="Y89" s="70">
        <v>0</v>
      </c>
      <c r="Z89" s="70">
        <f t="shared" si="56"/>
        <v>0</v>
      </c>
      <c r="AA89">
        <v>43560</v>
      </c>
      <c r="AB89">
        <v>0</v>
      </c>
      <c r="AC89">
        <v>0</v>
      </c>
      <c r="AD89" s="71" t="s">
        <v>116</v>
      </c>
      <c r="AE89" s="71">
        <v>0</v>
      </c>
      <c r="AF89" s="71">
        <f t="shared" si="57"/>
        <v>0</v>
      </c>
      <c r="AG89">
        <v>2</v>
      </c>
      <c r="AH89">
        <v>3800</v>
      </c>
      <c r="AI89" s="72" t="s">
        <v>117</v>
      </c>
      <c r="AJ89" s="72">
        <v>3800</v>
      </c>
      <c r="AK89" s="72">
        <f t="shared" si="58"/>
        <v>0</v>
      </c>
      <c r="AL89">
        <v>47360</v>
      </c>
      <c r="AM89" s="93">
        <f t="shared" si="59"/>
        <v>0</v>
      </c>
      <c r="AN89" s="97">
        <f t="shared" si="60"/>
        <v>0</v>
      </c>
    </row>
    <row r="90" spans="2:40">
      <c r="B90">
        <v>3023309</v>
      </c>
      <c r="C90" t="s">
        <v>171</v>
      </c>
      <c r="D90" s="44">
        <f t="shared" si="43"/>
        <v>40920</v>
      </c>
      <c r="E90" s="50">
        <f t="shared" si="44"/>
        <v>34320</v>
      </c>
      <c r="F90" s="57">
        <f t="shared" si="45"/>
        <v>-6600</v>
      </c>
      <c r="H90" s="44">
        <f t="shared" si="46"/>
        <v>1500</v>
      </c>
      <c r="I90" s="50">
        <f t="shared" si="47"/>
        <v>1200</v>
      </c>
      <c r="J90" s="57">
        <f t="shared" si="48"/>
        <v>-300</v>
      </c>
      <c r="L90" s="44">
        <f t="shared" si="49"/>
        <v>3800</v>
      </c>
      <c r="M90" s="50">
        <f t="shared" si="50"/>
        <v>3800</v>
      </c>
      <c r="N90" s="57">
        <f t="shared" si="51"/>
        <v>0</v>
      </c>
      <c r="P90" s="64">
        <f t="shared" si="52"/>
        <v>-6900</v>
      </c>
      <c r="Q90">
        <v>26</v>
      </c>
      <c r="R90" s="69" t="s">
        <v>114</v>
      </c>
      <c r="S90" s="70">
        <f t="shared" si="53"/>
        <v>34320</v>
      </c>
      <c r="T90" s="70">
        <v>40920</v>
      </c>
      <c r="U90" s="70">
        <f t="shared" si="54"/>
        <v>-6600</v>
      </c>
      <c r="V90">
        <v>0</v>
      </c>
      <c r="W90" s="69" t="s">
        <v>115</v>
      </c>
      <c r="X90" s="70">
        <f t="shared" si="55"/>
        <v>0</v>
      </c>
      <c r="Y90" s="70">
        <v>0</v>
      </c>
      <c r="Z90" s="70">
        <f t="shared" si="56"/>
        <v>0</v>
      </c>
      <c r="AA90">
        <v>34320</v>
      </c>
      <c r="AB90">
        <v>4</v>
      </c>
      <c r="AC90">
        <v>1200</v>
      </c>
      <c r="AD90" s="71" t="s">
        <v>116</v>
      </c>
      <c r="AE90" s="71">
        <v>1500</v>
      </c>
      <c r="AF90" s="71">
        <f t="shared" si="57"/>
        <v>-300</v>
      </c>
      <c r="AG90">
        <v>2</v>
      </c>
      <c r="AH90">
        <v>3800</v>
      </c>
      <c r="AI90" s="72" t="s">
        <v>117</v>
      </c>
      <c r="AJ90" s="72">
        <v>3800</v>
      </c>
      <c r="AK90" s="72">
        <f t="shared" si="58"/>
        <v>0</v>
      </c>
      <c r="AL90">
        <v>39320</v>
      </c>
      <c r="AM90" s="93">
        <f t="shared" si="59"/>
        <v>0</v>
      </c>
      <c r="AN90" s="97">
        <f t="shared" si="60"/>
        <v>0</v>
      </c>
    </row>
    <row r="91" spans="2:40">
      <c r="B91">
        <v>3023509</v>
      </c>
      <c r="C91" t="s">
        <v>183</v>
      </c>
      <c r="D91" s="44">
        <f t="shared" si="43"/>
        <v>85800</v>
      </c>
      <c r="E91" s="50">
        <f t="shared" si="44"/>
        <v>89760</v>
      </c>
      <c r="F91" s="57">
        <f t="shared" si="45"/>
        <v>3960</v>
      </c>
      <c r="H91" s="44">
        <f t="shared" si="46"/>
        <v>0</v>
      </c>
      <c r="I91" s="50">
        <f t="shared" si="47"/>
        <v>0</v>
      </c>
      <c r="J91" s="57">
        <f t="shared" si="48"/>
        <v>0</v>
      </c>
      <c r="L91" s="44">
        <f t="shared" si="49"/>
        <v>3800</v>
      </c>
      <c r="M91" s="50">
        <f t="shared" si="50"/>
        <v>1900</v>
      </c>
      <c r="N91" s="57">
        <f t="shared" si="51"/>
        <v>-1900</v>
      </c>
      <c r="P91" s="64">
        <f t="shared" si="52"/>
        <v>2060</v>
      </c>
      <c r="Q91">
        <v>68</v>
      </c>
      <c r="R91" s="69" t="s">
        <v>114</v>
      </c>
      <c r="S91" s="70">
        <f t="shared" si="53"/>
        <v>89760</v>
      </c>
      <c r="T91" s="70">
        <v>85800</v>
      </c>
      <c r="U91" s="70">
        <f t="shared" si="54"/>
        <v>3960</v>
      </c>
      <c r="V91">
        <v>0</v>
      </c>
      <c r="W91" s="69" t="s">
        <v>115</v>
      </c>
      <c r="X91" s="70">
        <f t="shared" si="55"/>
        <v>0</v>
      </c>
      <c r="Y91" s="70">
        <v>0</v>
      </c>
      <c r="Z91" s="70">
        <f t="shared" si="56"/>
        <v>0</v>
      </c>
      <c r="AA91">
        <v>89760</v>
      </c>
      <c r="AB91">
        <v>0</v>
      </c>
      <c r="AC91">
        <v>0</v>
      </c>
      <c r="AD91" s="71" t="s">
        <v>116</v>
      </c>
      <c r="AE91" s="71">
        <v>0</v>
      </c>
      <c r="AF91" s="71">
        <f t="shared" si="57"/>
        <v>0</v>
      </c>
      <c r="AG91">
        <v>1</v>
      </c>
      <c r="AH91">
        <v>1900</v>
      </c>
      <c r="AI91" s="72" t="s">
        <v>117</v>
      </c>
      <c r="AJ91" s="72">
        <v>3800</v>
      </c>
      <c r="AK91" s="72">
        <f t="shared" si="58"/>
        <v>-1900</v>
      </c>
      <c r="AL91">
        <v>91660</v>
      </c>
      <c r="AM91" s="93">
        <f t="shared" si="59"/>
        <v>0</v>
      </c>
      <c r="AN91" s="97">
        <f t="shared" si="60"/>
        <v>0</v>
      </c>
    </row>
    <row r="92" spans="2:40">
      <c r="B92">
        <v>3023311</v>
      </c>
      <c r="C92" t="s">
        <v>172</v>
      </c>
      <c r="D92" s="44">
        <f t="shared" si="43"/>
        <v>27720</v>
      </c>
      <c r="E92" s="50">
        <f t="shared" si="44"/>
        <v>46200</v>
      </c>
      <c r="F92" s="57">
        <f t="shared" si="45"/>
        <v>18480</v>
      </c>
      <c r="H92" s="44">
        <f t="shared" si="46"/>
        <v>0</v>
      </c>
      <c r="I92" s="50">
        <f t="shared" si="47"/>
        <v>0</v>
      </c>
      <c r="J92" s="57">
        <f t="shared" si="48"/>
        <v>0</v>
      </c>
      <c r="L92" s="44">
        <f t="shared" si="49"/>
        <v>1900</v>
      </c>
      <c r="M92" s="50">
        <f t="shared" si="50"/>
        <v>3800</v>
      </c>
      <c r="N92" s="57">
        <f t="shared" si="51"/>
        <v>1900</v>
      </c>
      <c r="P92" s="64">
        <f t="shared" si="52"/>
        <v>20380</v>
      </c>
      <c r="Q92">
        <v>35</v>
      </c>
      <c r="R92" s="69" t="s">
        <v>114</v>
      </c>
      <c r="S92" s="70">
        <f t="shared" si="53"/>
        <v>46200</v>
      </c>
      <c r="T92" s="70">
        <v>27720</v>
      </c>
      <c r="U92" s="70">
        <f t="shared" si="54"/>
        <v>18480</v>
      </c>
      <c r="V92">
        <v>0</v>
      </c>
      <c r="W92" s="69" t="s">
        <v>115</v>
      </c>
      <c r="X92" s="70">
        <f t="shared" si="55"/>
        <v>0</v>
      </c>
      <c r="Y92" s="70">
        <v>0</v>
      </c>
      <c r="Z92" s="70">
        <f t="shared" si="56"/>
        <v>0</v>
      </c>
      <c r="AA92">
        <v>46200</v>
      </c>
      <c r="AB92">
        <v>0</v>
      </c>
      <c r="AC92">
        <v>0</v>
      </c>
      <c r="AD92" s="71" t="s">
        <v>116</v>
      </c>
      <c r="AE92" s="71">
        <v>0</v>
      </c>
      <c r="AF92" s="71">
        <f t="shared" si="57"/>
        <v>0</v>
      </c>
      <c r="AG92">
        <v>2</v>
      </c>
      <c r="AH92">
        <v>3800</v>
      </c>
      <c r="AI92" s="72" t="s">
        <v>117</v>
      </c>
      <c r="AJ92" s="72">
        <v>1900</v>
      </c>
      <c r="AK92" s="72">
        <f t="shared" si="58"/>
        <v>1900</v>
      </c>
      <c r="AL92">
        <v>50000</v>
      </c>
      <c r="AM92" s="93">
        <f t="shared" si="59"/>
        <v>0</v>
      </c>
      <c r="AN92" s="97">
        <f t="shared" si="60"/>
        <v>0</v>
      </c>
    </row>
    <row r="93" spans="2:40">
      <c r="B93">
        <v>3023312</v>
      </c>
      <c r="C93" t="s">
        <v>173</v>
      </c>
      <c r="D93" s="44">
        <f t="shared" si="43"/>
        <v>29040</v>
      </c>
      <c r="E93" s="50">
        <f t="shared" si="44"/>
        <v>38280</v>
      </c>
      <c r="F93" s="57">
        <f t="shared" si="45"/>
        <v>9240</v>
      </c>
      <c r="H93" s="44">
        <f t="shared" si="46"/>
        <v>0</v>
      </c>
      <c r="I93" s="50">
        <f t="shared" si="47"/>
        <v>0</v>
      </c>
      <c r="J93" s="57">
        <f t="shared" si="48"/>
        <v>0</v>
      </c>
      <c r="L93" s="44">
        <f t="shared" si="49"/>
        <v>3800</v>
      </c>
      <c r="M93" s="50">
        <f t="shared" si="50"/>
        <v>5700</v>
      </c>
      <c r="N93" s="57">
        <f t="shared" si="51"/>
        <v>1900</v>
      </c>
      <c r="P93" s="64">
        <f t="shared" si="52"/>
        <v>11140</v>
      </c>
      <c r="Q93">
        <v>29</v>
      </c>
      <c r="R93" s="69" t="s">
        <v>114</v>
      </c>
      <c r="S93" s="70">
        <f t="shared" si="53"/>
        <v>38280</v>
      </c>
      <c r="T93" s="70">
        <v>29040</v>
      </c>
      <c r="U93" s="70">
        <f t="shared" si="54"/>
        <v>9240</v>
      </c>
      <c r="V93">
        <v>0</v>
      </c>
      <c r="W93" s="69" t="s">
        <v>115</v>
      </c>
      <c r="X93" s="70">
        <f t="shared" si="55"/>
        <v>0</v>
      </c>
      <c r="Y93" s="70">
        <v>0</v>
      </c>
      <c r="Z93" s="70">
        <f t="shared" si="56"/>
        <v>0</v>
      </c>
      <c r="AA93">
        <v>38280</v>
      </c>
      <c r="AB93">
        <v>0</v>
      </c>
      <c r="AC93">
        <v>0</v>
      </c>
      <c r="AD93" s="71" t="s">
        <v>116</v>
      </c>
      <c r="AE93" s="71">
        <v>0</v>
      </c>
      <c r="AF93" s="71">
        <f t="shared" si="57"/>
        <v>0</v>
      </c>
      <c r="AG93">
        <v>3</v>
      </c>
      <c r="AH93">
        <v>5700</v>
      </c>
      <c r="AI93" s="72" t="s">
        <v>117</v>
      </c>
      <c r="AJ93" s="72">
        <v>3800</v>
      </c>
      <c r="AK93" s="72">
        <f t="shared" si="58"/>
        <v>1900</v>
      </c>
      <c r="AL93">
        <v>43980</v>
      </c>
      <c r="AM93" s="93">
        <f t="shared" si="59"/>
        <v>0</v>
      </c>
      <c r="AN93" s="97">
        <f t="shared" si="60"/>
        <v>0</v>
      </c>
    </row>
    <row r="94" spans="2:40">
      <c r="B94">
        <v>3023313</v>
      </c>
      <c r="C94" t="s">
        <v>174</v>
      </c>
      <c r="D94" s="44">
        <f t="shared" si="43"/>
        <v>58080</v>
      </c>
      <c r="E94" s="50">
        <f t="shared" si="44"/>
        <v>59400</v>
      </c>
      <c r="F94" s="57">
        <f t="shared" si="45"/>
        <v>1320</v>
      </c>
      <c r="H94" s="44">
        <f t="shared" si="46"/>
        <v>0</v>
      </c>
      <c r="I94" s="50">
        <f t="shared" si="47"/>
        <v>0</v>
      </c>
      <c r="J94" s="57">
        <f t="shared" si="48"/>
        <v>0</v>
      </c>
      <c r="L94" s="44">
        <f t="shared" si="49"/>
        <v>3800</v>
      </c>
      <c r="M94" s="50">
        <f t="shared" si="50"/>
        <v>1900</v>
      </c>
      <c r="N94" s="57">
        <f t="shared" si="51"/>
        <v>-1900</v>
      </c>
      <c r="P94" s="64">
        <f t="shared" si="52"/>
        <v>-580</v>
      </c>
      <c r="Q94">
        <v>45</v>
      </c>
      <c r="R94" s="69" t="s">
        <v>114</v>
      </c>
      <c r="S94" s="70">
        <f t="shared" si="53"/>
        <v>59400</v>
      </c>
      <c r="T94" s="70">
        <v>58080</v>
      </c>
      <c r="U94" s="70">
        <f t="shared" si="54"/>
        <v>1320</v>
      </c>
      <c r="V94">
        <v>0</v>
      </c>
      <c r="W94" s="69" t="s">
        <v>115</v>
      </c>
      <c r="X94" s="70">
        <f t="shared" si="55"/>
        <v>0</v>
      </c>
      <c r="Y94" s="70">
        <v>0</v>
      </c>
      <c r="Z94" s="70">
        <f t="shared" si="56"/>
        <v>0</v>
      </c>
      <c r="AA94">
        <v>59400</v>
      </c>
      <c r="AB94">
        <v>0</v>
      </c>
      <c r="AC94">
        <v>0</v>
      </c>
      <c r="AD94" s="71" t="s">
        <v>116</v>
      </c>
      <c r="AE94" s="71">
        <v>0</v>
      </c>
      <c r="AF94" s="71">
        <f t="shared" si="57"/>
        <v>0</v>
      </c>
      <c r="AG94">
        <v>1</v>
      </c>
      <c r="AH94">
        <v>1900</v>
      </c>
      <c r="AI94" s="72" t="s">
        <v>117</v>
      </c>
      <c r="AJ94" s="72">
        <v>3800</v>
      </c>
      <c r="AK94" s="72">
        <f t="shared" si="58"/>
        <v>-1900</v>
      </c>
      <c r="AL94">
        <v>61300</v>
      </c>
      <c r="AM94" s="93">
        <f t="shared" si="59"/>
        <v>0</v>
      </c>
      <c r="AN94" s="97">
        <f t="shared" si="60"/>
        <v>0</v>
      </c>
    </row>
    <row r="95" spans="2:40">
      <c r="B95">
        <v>3023314</v>
      </c>
      <c r="C95" t="s">
        <v>175</v>
      </c>
      <c r="D95" s="44">
        <f t="shared" si="43"/>
        <v>18480</v>
      </c>
      <c r="E95" s="50">
        <f t="shared" si="44"/>
        <v>21120</v>
      </c>
      <c r="F95" s="57">
        <f t="shared" si="45"/>
        <v>2640</v>
      </c>
      <c r="H95" s="44">
        <f t="shared" si="46"/>
        <v>0</v>
      </c>
      <c r="I95" s="50">
        <f t="shared" si="47"/>
        <v>0</v>
      </c>
      <c r="J95" s="57">
        <f t="shared" si="48"/>
        <v>0</v>
      </c>
      <c r="L95" s="44">
        <f t="shared" si="49"/>
        <v>5700</v>
      </c>
      <c r="M95" s="50">
        <f t="shared" si="50"/>
        <v>5700</v>
      </c>
      <c r="N95" s="57">
        <f t="shared" si="51"/>
        <v>0</v>
      </c>
      <c r="P95" s="64">
        <f t="shared" si="52"/>
        <v>2640</v>
      </c>
      <c r="Q95">
        <v>16</v>
      </c>
      <c r="R95" s="69" t="s">
        <v>114</v>
      </c>
      <c r="S95" s="70">
        <f t="shared" si="53"/>
        <v>21120</v>
      </c>
      <c r="T95" s="70">
        <v>18480</v>
      </c>
      <c r="U95" s="70">
        <f t="shared" si="54"/>
        <v>2640</v>
      </c>
      <c r="V95">
        <v>0</v>
      </c>
      <c r="W95" s="69" t="s">
        <v>115</v>
      </c>
      <c r="X95" s="70">
        <f t="shared" si="55"/>
        <v>0</v>
      </c>
      <c r="Y95" s="70">
        <v>0</v>
      </c>
      <c r="Z95" s="70">
        <f t="shared" si="56"/>
        <v>0</v>
      </c>
      <c r="AA95">
        <v>21120</v>
      </c>
      <c r="AB95">
        <v>0</v>
      </c>
      <c r="AC95">
        <v>0</v>
      </c>
      <c r="AD95" s="71" t="s">
        <v>116</v>
      </c>
      <c r="AE95" s="71">
        <v>0</v>
      </c>
      <c r="AF95" s="71">
        <f t="shared" si="57"/>
        <v>0</v>
      </c>
      <c r="AG95">
        <v>3</v>
      </c>
      <c r="AH95">
        <v>5700</v>
      </c>
      <c r="AI95" s="72" t="s">
        <v>117</v>
      </c>
      <c r="AJ95" s="72">
        <v>5700</v>
      </c>
      <c r="AK95" s="72">
        <f t="shared" si="58"/>
        <v>0</v>
      </c>
      <c r="AL95">
        <v>26820</v>
      </c>
      <c r="AM95" s="93">
        <f t="shared" si="59"/>
        <v>0</v>
      </c>
      <c r="AN95" s="97">
        <f t="shared" si="60"/>
        <v>0</v>
      </c>
    </row>
    <row r="96" spans="2:40">
      <c r="B96">
        <v>3023507</v>
      </c>
      <c r="C96" t="s">
        <v>182</v>
      </c>
      <c r="D96" s="44">
        <f t="shared" si="43"/>
        <v>33000</v>
      </c>
      <c r="E96" s="50">
        <f t="shared" si="44"/>
        <v>40920</v>
      </c>
      <c r="F96" s="57">
        <f t="shared" si="45"/>
        <v>7920</v>
      </c>
      <c r="H96" s="44">
        <f t="shared" si="46"/>
        <v>300</v>
      </c>
      <c r="I96" s="50">
        <f t="shared" si="47"/>
        <v>600</v>
      </c>
      <c r="J96" s="57">
        <f t="shared" si="48"/>
        <v>300</v>
      </c>
      <c r="L96" s="44">
        <f t="shared" si="49"/>
        <v>0</v>
      </c>
      <c r="M96" s="50">
        <f t="shared" si="50"/>
        <v>0</v>
      </c>
      <c r="N96" s="57">
        <f t="shared" si="51"/>
        <v>0</v>
      </c>
      <c r="P96" s="64">
        <f t="shared" si="52"/>
        <v>8220</v>
      </c>
      <c r="Q96">
        <v>31</v>
      </c>
      <c r="R96" s="69" t="s">
        <v>114</v>
      </c>
      <c r="S96" s="70">
        <f t="shared" si="53"/>
        <v>40920</v>
      </c>
      <c r="T96" s="70">
        <v>33000</v>
      </c>
      <c r="U96" s="70">
        <f t="shared" si="54"/>
        <v>7920</v>
      </c>
      <c r="V96">
        <v>0</v>
      </c>
      <c r="W96" s="69" t="s">
        <v>115</v>
      </c>
      <c r="X96" s="70">
        <f t="shared" si="55"/>
        <v>0</v>
      </c>
      <c r="Y96" s="70">
        <v>0</v>
      </c>
      <c r="Z96" s="70">
        <f t="shared" si="56"/>
        <v>0</v>
      </c>
      <c r="AA96">
        <v>40920</v>
      </c>
      <c r="AB96">
        <v>2</v>
      </c>
      <c r="AC96">
        <v>600</v>
      </c>
      <c r="AD96" s="71" t="s">
        <v>116</v>
      </c>
      <c r="AE96" s="71">
        <v>300</v>
      </c>
      <c r="AF96" s="71">
        <f t="shared" si="57"/>
        <v>300</v>
      </c>
      <c r="AG96">
        <v>0</v>
      </c>
      <c r="AH96">
        <v>0</v>
      </c>
      <c r="AI96" s="72" t="s">
        <v>117</v>
      </c>
      <c r="AJ96" s="72">
        <v>0</v>
      </c>
      <c r="AK96" s="72">
        <f t="shared" si="58"/>
        <v>0</v>
      </c>
      <c r="AL96">
        <v>41520</v>
      </c>
      <c r="AM96" s="93">
        <f t="shared" si="59"/>
        <v>0</v>
      </c>
      <c r="AN96" s="97">
        <f t="shared" si="60"/>
        <v>0</v>
      </c>
    </row>
    <row r="97" spans="2:40">
      <c r="B97">
        <v>3023506</v>
      </c>
      <c r="C97" t="s">
        <v>79</v>
      </c>
      <c r="D97" s="44">
        <f t="shared" si="43"/>
        <v>66000</v>
      </c>
      <c r="E97" s="50">
        <f t="shared" si="44"/>
        <v>77880</v>
      </c>
      <c r="F97" s="57">
        <f t="shared" si="45"/>
        <v>11880</v>
      </c>
      <c r="H97" s="44">
        <f t="shared" si="46"/>
        <v>0</v>
      </c>
      <c r="I97" s="50">
        <f t="shared" si="47"/>
        <v>0</v>
      </c>
      <c r="J97" s="57">
        <f t="shared" si="48"/>
        <v>0</v>
      </c>
      <c r="L97" s="44">
        <f t="shared" si="49"/>
        <v>1900</v>
      </c>
      <c r="M97" s="50">
        <f t="shared" si="50"/>
        <v>1900</v>
      </c>
      <c r="N97" s="57">
        <f t="shared" si="51"/>
        <v>0</v>
      </c>
      <c r="P97" s="64">
        <f t="shared" si="52"/>
        <v>11880</v>
      </c>
      <c r="Q97">
        <v>59</v>
      </c>
      <c r="R97" s="69" t="s">
        <v>114</v>
      </c>
      <c r="S97" s="70">
        <f t="shared" si="53"/>
        <v>77880</v>
      </c>
      <c r="T97" s="70">
        <v>66000</v>
      </c>
      <c r="U97" s="70">
        <f t="shared" si="54"/>
        <v>11880</v>
      </c>
      <c r="V97">
        <v>0</v>
      </c>
      <c r="W97" s="69" t="s">
        <v>115</v>
      </c>
      <c r="X97" s="70">
        <f t="shared" si="55"/>
        <v>0</v>
      </c>
      <c r="Y97" s="70">
        <v>0</v>
      </c>
      <c r="Z97" s="70">
        <f t="shared" si="56"/>
        <v>0</v>
      </c>
      <c r="AA97">
        <v>77880</v>
      </c>
      <c r="AB97">
        <v>0</v>
      </c>
      <c r="AC97">
        <v>0</v>
      </c>
      <c r="AD97" s="71" t="s">
        <v>116</v>
      </c>
      <c r="AE97" s="71">
        <v>0</v>
      </c>
      <c r="AF97" s="71">
        <f t="shared" si="57"/>
        <v>0</v>
      </c>
      <c r="AG97">
        <v>1</v>
      </c>
      <c r="AH97">
        <v>1900</v>
      </c>
      <c r="AI97" s="72" t="s">
        <v>117</v>
      </c>
      <c r="AJ97" s="72">
        <v>1900</v>
      </c>
      <c r="AK97" s="72">
        <f t="shared" si="58"/>
        <v>0</v>
      </c>
      <c r="AL97">
        <v>79780</v>
      </c>
      <c r="AM97" s="93">
        <f t="shared" si="59"/>
        <v>0</v>
      </c>
      <c r="AN97" s="97">
        <f t="shared" si="60"/>
        <v>0</v>
      </c>
    </row>
    <row r="98" spans="2:40">
      <c r="B98">
        <v>3022052</v>
      </c>
      <c r="C98" t="s">
        <v>80</v>
      </c>
      <c r="D98" s="44">
        <f t="shared" si="43"/>
        <v>229680</v>
      </c>
      <c r="E98" s="50">
        <f t="shared" si="44"/>
        <v>262680</v>
      </c>
      <c r="F98" s="57">
        <f t="shared" si="45"/>
        <v>33000</v>
      </c>
      <c r="H98" s="44">
        <f t="shared" si="46"/>
        <v>300</v>
      </c>
      <c r="I98" s="50">
        <f t="shared" si="47"/>
        <v>300</v>
      </c>
      <c r="J98" s="57">
        <f t="shared" si="48"/>
        <v>0</v>
      </c>
      <c r="L98" s="44">
        <f t="shared" si="49"/>
        <v>0</v>
      </c>
      <c r="M98" s="50">
        <f t="shared" si="50"/>
        <v>0</v>
      </c>
      <c r="N98" s="57">
        <f t="shared" si="51"/>
        <v>0</v>
      </c>
      <c r="P98" s="64">
        <f t="shared" si="52"/>
        <v>33000</v>
      </c>
      <c r="Q98">
        <v>199</v>
      </c>
      <c r="R98" s="69" t="s">
        <v>114</v>
      </c>
      <c r="S98" s="70">
        <f t="shared" si="53"/>
        <v>262680</v>
      </c>
      <c r="T98" s="70">
        <v>229680</v>
      </c>
      <c r="U98" s="70">
        <f t="shared" si="54"/>
        <v>33000</v>
      </c>
      <c r="V98">
        <v>0</v>
      </c>
      <c r="W98" s="69" t="s">
        <v>115</v>
      </c>
      <c r="X98" s="70">
        <f t="shared" si="55"/>
        <v>0</v>
      </c>
      <c r="Y98" s="70">
        <v>0</v>
      </c>
      <c r="Z98" s="70">
        <f t="shared" si="56"/>
        <v>0</v>
      </c>
      <c r="AA98">
        <v>262680</v>
      </c>
      <c r="AB98">
        <v>1</v>
      </c>
      <c r="AC98">
        <v>300</v>
      </c>
      <c r="AD98" s="71" t="s">
        <v>116</v>
      </c>
      <c r="AE98" s="71">
        <v>300</v>
      </c>
      <c r="AF98" s="71">
        <f t="shared" si="57"/>
        <v>0</v>
      </c>
      <c r="AG98">
        <v>0</v>
      </c>
      <c r="AH98">
        <v>0</v>
      </c>
      <c r="AI98" s="72" t="s">
        <v>117</v>
      </c>
      <c r="AJ98" s="72">
        <v>0</v>
      </c>
      <c r="AK98" s="72">
        <f t="shared" si="58"/>
        <v>0</v>
      </c>
      <c r="AL98">
        <v>262980</v>
      </c>
      <c r="AM98" s="93">
        <f t="shared" si="59"/>
        <v>0</v>
      </c>
      <c r="AN98" s="97">
        <f t="shared" si="60"/>
        <v>0</v>
      </c>
    </row>
    <row r="99" spans="2:40">
      <c r="B99">
        <v>3022070</v>
      </c>
      <c r="C99" t="s">
        <v>81</v>
      </c>
      <c r="D99" s="44">
        <f t="shared" si="43"/>
        <v>125400</v>
      </c>
      <c r="E99" s="50">
        <f t="shared" si="44"/>
        <v>142560</v>
      </c>
      <c r="F99" s="57">
        <f t="shared" si="45"/>
        <v>17160</v>
      </c>
      <c r="H99" s="44">
        <f t="shared" si="46"/>
        <v>0</v>
      </c>
      <c r="I99" s="50">
        <f t="shared" si="47"/>
        <v>0</v>
      </c>
      <c r="J99" s="57">
        <f t="shared" si="48"/>
        <v>0</v>
      </c>
      <c r="L99" s="44">
        <f t="shared" si="49"/>
        <v>0</v>
      </c>
      <c r="M99" s="50">
        <f t="shared" si="50"/>
        <v>0</v>
      </c>
      <c r="N99" s="57">
        <f t="shared" si="51"/>
        <v>0</v>
      </c>
      <c r="P99" s="64">
        <f t="shared" si="52"/>
        <v>17160</v>
      </c>
      <c r="Q99">
        <v>108</v>
      </c>
      <c r="R99" s="69" t="s">
        <v>114</v>
      </c>
      <c r="S99" s="70">
        <f t="shared" si="53"/>
        <v>142560</v>
      </c>
      <c r="T99" s="70">
        <v>125400</v>
      </c>
      <c r="U99" s="70">
        <f t="shared" si="54"/>
        <v>17160</v>
      </c>
      <c r="V99">
        <v>0</v>
      </c>
      <c r="W99" s="69" t="s">
        <v>115</v>
      </c>
      <c r="X99" s="70">
        <f t="shared" si="55"/>
        <v>0</v>
      </c>
      <c r="Y99" s="70">
        <v>0</v>
      </c>
      <c r="Z99" s="70">
        <f t="shared" si="56"/>
        <v>0</v>
      </c>
      <c r="AA99">
        <v>142560</v>
      </c>
      <c r="AB99">
        <v>0</v>
      </c>
      <c r="AC99">
        <v>0</v>
      </c>
      <c r="AD99" s="71" t="s">
        <v>116</v>
      </c>
      <c r="AE99" s="71">
        <v>0</v>
      </c>
      <c r="AF99" s="71">
        <f t="shared" si="57"/>
        <v>0</v>
      </c>
      <c r="AG99">
        <v>0</v>
      </c>
      <c r="AH99">
        <v>0</v>
      </c>
      <c r="AI99" s="72" t="s">
        <v>117</v>
      </c>
      <c r="AJ99" s="72">
        <v>0</v>
      </c>
      <c r="AK99" s="72">
        <f t="shared" si="58"/>
        <v>0</v>
      </c>
      <c r="AL99">
        <v>142560</v>
      </c>
      <c r="AM99" s="93">
        <f t="shared" si="59"/>
        <v>0</v>
      </c>
      <c r="AN99" s="97">
        <f t="shared" si="60"/>
        <v>0</v>
      </c>
    </row>
    <row r="100" spans="2:40">
      <c r="B100">
        <v>3023500</v>
      </c>
      <c r="C100" t="s">
        <v>178</v>
      </c>
      <c r="D100" s="44">
        <f t="shared" si="43"/>
        <v>22440</v>
      </c>
      <c r="E100" s="50">
        <f t="shared" si="44"/>
        <v>34320</v>
      </c>
      <c r="F100" s="57">
        <f t="shared" si="45"/>
        <v>11880</v>
      </c>
      <c r="H100" s="44">
        <f t="shared" si="46"/>
        <v>0</v>
      </c>
      <c r="I100" s="50">
        <f t="shared" si="47"/>
        <v>0</v>
      </c>
      <c r="J100" s="57">
        <f t="shared" si="48"/>
        <v>0</v>
      </c>
      <c r="L100" s="44">
        <f t="shared" si="49"/>
        <v>0</v>
      </c>
      <c r="M100" s="50">
        <f t="shared" si="50"/>
        <v>0</v>
      </c>
      <c r="N100" s="57">
        <f t="shared" si="51"/>
        <v>0</v>
      </c>
      <c r="P100" s="64">
        <f t="shared" si="52"/>
        <v>11880</v>
      </c>
      <c r="Q100">
        <v>26</v>
      </c>
      <c r="R100" s="69" t="s">
        <v>114</v>
      </c>
      <c r="S100" s="70">
        <f t="shared" si="53"/>
        <v>34320</v>
      </c>
      <c r="T100" s="70">
        <v>22440</v>
      </c>
      <c r="U100" s="70">
        <f t="shared" si="54"/>
        <v>11880</v>
      </c>
      <c r="V100">
        <v>0</v>
      </c>
      <c r="W100" s="69" t="s">
        <v>115</v>
      </c>
      <c r="X100" s="70">
        <f t="shared" si="55"/>
        <v>0</v>
      </c>
      <c r="Y100" s="70">
        <v>0</v>
      </c>
      <c r="Z100" s="70">
        <f t="shared" si="56"/>
        <v>0</v>
      </c>
      <c r="AA100">
        <v>34320</v>
      </c>
      <c r="AB100">
        <v>0</v>
      </c>
      <c r="AC100">
        <v>0</v>
      </c>
      <c r="AD100" s="71" t="s">
        <v>116</v>
      </c>
      <c r="AE100" s="71">
        <v>0</v>
      </c>
      <c r="AF100" s="71">
        <f t="shared" si="57"/>
        <v>0</v>
      </c>
      <c r="AG100">
        <v>0</v>
      </c>
      <c r="AH100">
        <v>0</v>
      </c>
      <c r="AI100" s="72" t="s">
        <v>117</v>
      </c>
      <c r="AJ100" s="72">
        <v>0</v>
      </c>
      <c r="AK100" s="72">
        <f t="shared" si="58"/>
        <v>0</v>
      </c>
      <c r="AL100">
        <v>34320</v>
      </c>
      <c r="AM100" s="93">
        <f t="shared" si="59"/>
        <v>0</v>
      </c>
      <c r="AN100" s="97">
        <f t="shared" si="60"/>
        <v>0</v>
      </c>
    </row>
    <row r="101" spans="2:40">
      <c r="B101">
        <v>3023514</v>
      </c>
      <c r="C101" t="s">
        <v>187</v>
      </c>
      <c r="D101" s="44">
        <f t="shared" si="43"/>
        <v>71280</v>
      </c>
      <c r="E101" s="50">
        <f t="shared" si="44"/>
        <v>64680</v>
      </c>
      <c r="F101" s="57">
        <f t="shared" si="45"/>
        <v>-6600</v>
      </c>
      <c r="H101" s="44">
        <f t="shared" si="46"/>
        <v>0</v>
      </c>
      <c r="I101" s="50">
        <f t="shared" si="47"/>
        <v>0</v>
      </c>
      <c r="J101" s="57">
        <f t="shared" si="48"/>
        <v>0</v>
      </c>
      <c r="L101" s="44">
        <f t="shared" si="49"/>
        <v>0</v>
      </c>
      <c r="M101" s="50">
        <f t="shared" si="50"/>
        <v>0</v>
      </c>
      <c r="N101" s="57">
        <f t="shared" si="51"/>
        <v>0</v>
      </c>
      <c r="P101" s="64">
        <f t="shared" si="52"/>
        <v>-6600</v>
      </c>
      <c r="Q101">
        <v>49</v>
      </c>
      <c r="R101" s="69" t="s">
        <v>114</v>
      </c>
      <c r="S101" s="70">
        <f t="shared" si="53"/>
        <v>64680</v>
      </c>
      <c r="T101" s="70">
        <v>71280</v>
      </c>
      <c r="U101" s="70">
        <f t="shared" si="54"/>
        <v>-6600</v>
      </c>
      <c r="V101">
        <v>0</v>
      </c>
      <c r="W101" s="69" t="s">
        <v>115</v>
      </c>
      <c r="X101" s="70">
        <f t="shared" si="55"/>
        <v>0</v>
      </c>
      <c r="Y101" s="70">
        <v>0</v>
      </c>
      <c r="Z101" s="70">
        <f t="shared" si="56"/>
        <v>0</v>
      </c>
      <c r="AA101">
        <v>64680</v>
      </c>
      <c r="AB101">
        <v>0</v>
      </c>
      <c r="AC101">
        <v>0</v>
      </c>
      <c r="AD101" s="71" t="s">
        <v>116</v>
      </c>
      <c r="AE101" s="71">
        <v>0</v>
      </c>
      <c r="AF101" s="71">
        <f t="shared" si="57"/>
        <v>0</v>
      </c>
      <c r="AG101">
        <v>0</v>
      </c>
      <c r="AH101">
        <v>0</v>
      </c>
      <c r="AI101" s="72" t="s">
        <v>117</v>
      </c>
      <c r="AJ101" s="72">
        <v>0</v>
      </c>
      <c r="AK101" s="72">
        <f t="shared" si="58"/>
        <v>0</v>
      </c>
      <c r="AL101">
        <v>64680</v>
      </c>
      <c r="AM101" s="93">
        <f t="shared" si="59"/>
        <v>0</v>
      </c>
      <c r="AN101" s="97">
        <f t="shared" si="60"/>
        <v>0</v>
      </c>
    </row>
    <row r="102" spans="2:40">
      <c r="B102">
        <v>3022047</v>
      </c>
      <c r="C102" t="s">
        <v>154</v>
      </c>
      <c r="D102" s="44">
        <f t="shared" si="43"/>
        <v>184800</v>
      </c>
      <c r="E102" s="50">
        <f t="shared" si="44"/>
        <v>203280</v>
      </c>
      <c r="F102" s="57">
        <f t="shared" si="45"/>
        <v>18480</v>
      </c>
      <c r="H102" s="44">
        <f t="shared" si="46"/>
        <v>0</v>
      </c>
      <c r="I102" s="50">
        <f t="shared" si="47"/>
        <v>0</v>
      </c>
      <c r="J102" s="57">
        <f t="shared" si="48"/>
        <v>0</v>
      </c>
      <c r="L102" s="44">
        <f t="shared" si="49"/>
        <v>0</v>
      </c>
      <c r="M102" s="50">
        <f t="shared" si="50"/>
        <v>0</v>
      </c>
      <c r="N102" s="57">
        <f t="shared" si="51"/>
        <v>0</v>
      </c>
      <c r="P102" s="64">
        <f t="shared" si="52"/>
        <v>18480</v>
      </c>
      <c r="Q102">
        <v>154</v>
      </c>
      <c r="R102" s="69" t="s">
        <v>114</v>
      </c>
      <c r="S102" s="70">
        <f t="shared" si="53"/>
        <v>203280</v>
      </c>
      <c r="T102" s="70">
        <v>184800</v>
      </c>
      <c r="U102" s="70">
        <f t="shared" si="54"/>
        <v>18480</v>
      </c>
      <c r="V102">
        <v>0</v>
      </c>
      <c r="W102" s="69" t="s">
        <v>115</v>
      </c>
      <c r="X102" s="70">
        <f t="shared" si="55"/>
        <v>0</v>
      </c>
      <c r="Y102" s="70">
        <v>0</v>
      </c>
      <c r="Z102" s="70">
        <f t="shared" si="56"/>
        <v>0</v>
      </c>
      <c r="AA102">
        <v>203280</v>
      </c>
      <c r="AB102">
        <v>0</v>
      </c>
      <c r="AC102">
        <v>0</v>
      </c>
      <c r="AD102" s="71" t="s">
        <v>116</v>
      </c>
      <c r="AE102" s="71">
        <v>0</v>
      </c>
      <c r="AF102" s="71">
        <f t="shared" si="57"/>
        <v>0</v>
      </c>
      <c r="AG102">
        <v>0</v>
      </c>
      <c r="AH102">
        <v>0</v>
      </c>
      <c r="AI102" s="72" t="s">
        <v>117</v>
      </c>
      <c r="AJ102" s="72">
        <v>0</v>
      </c>
      <c r="AK102" s="72">
        <f t="shared" si="58"/>
        <v>0</v>
      </c>
      <c r="AL102">
        <v>203280</v>
      </c>
      <c r="AM102" s="93">
        <f t="shared" si="59"/>
        <v>0</v>
      </c>
      <c r="AN102" s="97">
        <f t="shared" si="60"/>
        <v>0</v>
      </c>
    </row>
    <row r="103" spans="2:40">
      <c r="B103">
        <v>3022077</v>
      </c>
      <c r="C103" t="s">
        <v>163</v>
      </c>
      <c r="D103" s="44">
        <f t="shared" si="43"/>
        <v>489720</v>
      </c>
      <c r="E103" s="50">
        <f t="shared" si="44"/>
        <v>564960</v>
      </c>
      <c r="F103" s="57">
        <f t="shared" si="45"/>
        <v>75240</v>
      </c>
      <c r="H103" s="44">
        <f t="shared" si="46"/>
        <v>0</v>
      </c>
      <c r="I103" s="50">
        <f t="shared" si="47"/>
        <v>0</v>
      </c>
      <c r="J103" s="57">
        <f t="shared" si="48"/>
        <v>0</v>
      </c>
      <c r="L103" s="44">
        <f t="shared" si="49"/>
        <v>0</v>
      </c>
      <c r="M103" s="50">
        <f t="shared" si="50"/>
        <v>0</v>
      </c>
      <c r="N103" s="57">
        <f t="shared" si="51"/>
        <v>0</v>
      </c>
      <c r="P103" s="64">
        <f t="shared" si="52"/>
        <v>75240</v>
      </c>
      <c r="Q103">
        <v>428</v>
      </c>
      <c r="R103" s="69" t="s">
        <v>114</v>
      </c>
      <c r="S103" s="70">
        <f t="shared" si="53"/>
        <v>564960</v>
      </c>
      <c r="T103" s="70">
        <v>489720</v>
      </c>
      <c r="U103" s="70">
        <f t="shared" si="54"/>
        <v>75240</v>
      </c>
      <c r="V103">
        <v>0</v>
      </c>
      <c r="W103" s="69" t="s">
        <v>115</v>
      </c>
      <c r="X103" s="70">
        <f t="shared" si="55"/>
        <v>0</v>
      </c>
      <c r="Y103" s="70">
        <v>0</v>
      </c>
      <c r="Z103" s="70">
        <f t="shared" si="56"/>
        <v>0</v>
      </c>
      <c r="AA103">
        <v>564960</v>
      </c>
      <c r="AB103">
        <v>0</v>
      </c>
      <c r="AC103">
        <v>0</v>
      </c>
      <c r="AD103" s="71" t="s">
        <v>116</v>
      </c>
      <c r="AE103" s="71">
        <v>0</v>
      </c>
      <c r="AF103" s="71">
        <f t="shared" si="57"/>
        <v>0</v>
      </c>
      <c r="AG103">
        <v>0</v>
      </c>
      <c r="AH103">
        <v>0</v>
      </c>
      <c r="AI103" s="72" t="s">
        <v>117</v>
      </c>
      <c r="AJ103" s="72">
        <v>0</v>
      </c>
      <c r="AK103" s="72">
        <f t="shared" si="58"/>
        <v>0</v>
      </c>
      <c r="AL103">
        <v>564960</v>
      </c>
      <c r="AM103" s="93">
        <f t="shared" si="59"/>
        <v>0</v>
      </c>
      <c r="AN103" s="97">
        <f t="shared" si="60"/>
        <v>0</v>
      </c>
    </row>
    <row r="104" spans="2:40">
      <c r="B104">
        <v>3023316</v>
      </c>
      <c r="C104" t="s">
        <v>176</v>
      </c>
      <c r="D104" s="44">
        <f t="shared" si="43"/>
        <v>26400</v>
      </c>
      <c r="E104" s="50">
        <f t="shared" si="44"/>
        <v>26400</v>
      </c>
      <c r="F104" s="57">
        <f t="shared" si="45"/>
        <v>0</v>
      </c>
      <c r="H104" s="44">
        <f t="shared" si="46"/>
        <v>0</v>
      </c>
      <c r="I104" s="50">
        <f t="shared" si="47"/>
        <v>0</v>
      </c>
      <c r="J104" s="57">
        <f t="shared" si="48"/>
        <v>0</v>
      </c>
      <c r="L104" s="44">
        <f t="shared" si="49"/>
        <v>3800</v>
      </c>
      <c r="M104" s="50">
        <f t="shared" si="50"/>
        <v>3800</v>
      </c>
      <c r="N104" s="57">
        <f t="shared" si="51"/>
        <v>0</v>
      </c>
      <c r="P104" s="64">
        <f t="shared" si="52"/>
        <v>0</v>
      </c>
      <c r="Q104">
        <v>20</v>
      </c>
      <c r="R104" s="69" t="s">
        <v>114</v>
      </c>
      <c r="S104" s="70">
        <f t="shared" si="53"/>
        <v>26400</v>
      </c>
      <c r="T104" s="70">
        <v>26400</v>
      </c>
      <c r="U104" s="70">
        <f t="shared" si="54"/>
        <v>0</v>
      </c>
      <c r="V104">
        <v>0</v>
      </c>
      <c r="W104" s="69" t="s">
        <v>115</v>
      </c>
      <c r="X104" s="70">
        <f t="shared" si="55"/>
        <v>0</v>
      </c>
      <c r="Y104" s="70">
        <v>0</v>
      </c>
      <c r="Z104" s="70">
        <f t="shared" si="56"/>
        <v>0</v>
      </c>
      <c r="AA104">
        <v>26400</v>
      </c>
      <c r="AB104">
        <v>0</v>
      </c>
      <c r="AC104">
        <v>0</v>
      </c>
      <c r="AD104" s="71" t="s">
        <v>116</v>
      </c>
      <c r="AE104" s="71">
        <v>0</v>
      </c>
      <c r="AF104" s="71">
        <f t="shared" si="57"/>
        <v>0</v>
      </c>
      <c r="AG104">
        <v>2</v>
      </c>
      <c r="AH104">
        <v>3800</v>
      </c>
      <c r="AI104" s="72" t="s">
        <v>117</v>
      </c>
      <c r="AJ104" s="72">
        <v>3800</v>
      </c>
      <c r="AK104" s="72">
        <f t="shared" si="58"/>
        <v>0</v>
      </c>
      <c r="AL104">
        <v>30200</v>
      </c>
      <c r="AM104" s="93">
        <f t="shared" si="59"/>
        <v>0</v>
      </c>
      <c r="AN104" s="97">
        <f t="shared" si="60"/>
        <v>0</v>
      </c>
    </row>
    <row r="105" spans="2:40">
      <c r="B105">
        <v>3022055</v>
      </c>
      <c r="C105" t="s">
        <v>158</v>
      </c>
      <c r="D105" s="44">
        <f t="shared" si="43"/>
        <v>96360</v>
      </c>
      <c r="E105" s="50">
        <f t="shared" si="44"/>
        <v>93060</v>
      </c>
      <c r="F105" s="57">
        <f t="shared" si="45"/>
        <v>-3300</v>
      </c>
      <c r="H105" s="44">
        <f t="shared" si="46"/>
        <v>0</v>
      </c>
      <c r="I105" s="50">
        <f t="shared" si="47"/>
        <v>0</v>
      </c>
      <c r="J105" s="57">
        <f t="shared" si="48"/>
        <v>0</v>
      </c>
      <c r="L105" s="44">
        <f t="shared" si="49"/>
        <v>0</v>
      </c>
      <c r="M105" s="50">
        <f t="shared" si="50"/>
        <v>0</v>
      </c>
      <c r="N105" s="57">
        <f t="shared" si="51"/>
        <v>0</v>
      </c>
      <c r="P105" s="64">
        <f t="shared" si="52"/>
        <v>-3300</v>
      </c>
      <c r="Q105">
        <v>70.5</v>
      </c>
      <c r="R105" s="69" t="s">
        <v>114</v>
      </c>
      <c r="S105" s="70">
        <f t="shared" si="53"/>
        <v>93060</v>
      </c>
      <c r="T105" s="70">
        <v>96360</v>
      </c>
      <c r="U105" s="70">
        <f t="shared" si="54"/>
        <v>-3300</v>
      </c>
      <c r="V105">
        <v>0</v>
      </c>
      <c r="W105" s="69" t="s">
        <v>115</v>
      </c>
      <c r="X105" s="70">
        <f t="shared" si="55"/>
        <v>0</v>
      </c>
      <c r="Y105" s="70">
        <v>0</v>
      </c>
      <c r="Z105" s="70">
        <f t="shared" si="56"/>
        <v>0</v>
      </c>
      <c r="AA105">
        <v>93060</v>
      </c>
      <c r="AB105">
        <v>0</v>
      </c>
      <c r="AC105">
        <v>0</v>
      </c>
      <c r="AD105" s="71" t="s">
        <v>116</v>
      </c>
      <c r="AE105" s="71">
        <v>0</v>
      </c>
      <c r="AF105" s="71">
        <f t="shared" si="57"/>
        <v>0</v>
      </c>
      <c r="AG105">
        <v>0</v>
      </c>
      <c r="AH105">
        <v>0</v>
      </c>
      <c r="AI105" s="72" t="s">
        <v>117</v>
      </c>
      <c r="AJ105" s="72">
        <v>0</v>
      </c>
      <c r="AK105" s="72">
        <f t="shared" si="58"/>
        <v>0</v>
      </c>
      <c r="AL105">
        <v>93060</v>
      </c>
      <c r="AM105" s="93">
        <f t="shared" si="59"/>
        <v>0</v>
      </c>
      <c r="AN105" s="97">
        <f t="shared" si="60"/>
        <v>0</v>
      </c>
    </row>
    <row r="106" spans="2:40">
      <c r="B106">
        <v>3022057</v>
      </c>
      <c r="C106" t="s">
        <v>84</v>
      </c>
      <c r="D106" s="44">
        <f t="shared" si="43"/>
        <v>285120</v>
      </c>
      <c r="E106" s="50">
        <f t="shared" si="44"/>
        <v>307560</v>
      </c>
      <c r="F106" s="57">
        <f t="shared" si="45"/>
        <v>22440</v>
      </c>
      <c r="H106" s="44">
        <f t="shared" si="46"/>
        <v>0</v>
      </c>
      <c r="I106" s="50">
        <f t="shared" si="47"/>
        <v>0</v>
      </c>
      <c r="J106" s="57">
        <f t="shared" si="48"/>
        <v>0</v>
      </c>
      <c r="L106" s="44">
        <f t="shared" si="49"/>
        <v>3800</v>
      </c>
      <c r="M106" s="50">
        <f t="shared" si="50"/>
        <v>3800</v>
      </c>
      <c r="N106" s="57">
        <f t="shared" si="51"/>
        <v>0</v>
      </c>
      <c r="P106" s="64">
        <f t="shared" si="52"/>
        <v>22440</v>
      </c>
      <c r="Q106">
        <v>233</v>
      </c>
      <c r="R106" s="69" t="s">
        <v>114</v>
      </c>
      <c r="S106" s="70">
        <f t="shared" si="53"/>
        <v>307560</v>
      </c>
      <c r="T106" s="70">
        <v>285120</v>
      </c>
      <c r="U106" s="70">
        <f t="shared" si="54"/>
        <v>22440</v>
      </c>
      <c r="V106">
        <v>0</v>
      </c>
      <c r="W106" s="69" t="s">
        <v>115</v>
      </c>
      <c r="X106" s="70">
        <f t="shared" si="55"/>
        <v>0</v>
      </c>
      <c r="Y106" s="70">
        <v>0</v>
      </c>
      <c r="Z106" s="70">
        <f t="shared" si="56"/>
        <v>0</v>
      </c>
      <c r="AA106">
        <v>307560</v>
      </c>
      <c r="AB106">
        <v>0</v>
      </c>
      <c r="AC106">
        <v>0</v>
      </c>
      <c r="AD106" s="71" t="s">
        <v>116</v>
      </c>
      <c r="AE106" s="71">
        <v>0</v>
      </c>
      <c r="AF106" s="71">
        <f t="shared" si="57"/>
        <v>0</v>
      </c>
      <c r="AG106">
        <v>2</v>
      </c>
      <c r="AH106">
        <v>3800</v>
      </c>
      <c r="AI106" s="72" t="s">
        <v>117</v>
      </c>
      <c r="AJ106" s="72">
        <v>3800</v>
      </c>
      <c r="AK106" s="72">
        <f t="shared" si="58"/>
        <v>0</v>
      </c>
      <c r="AL106">
        <v>311360</v>
      </c>
      <c r="AM106" s="93">
        <f t="shared" si="59"/>
        <v>0</v>
      </c>
      <c r="AN106" s="97">
        <f t="shared" si="60"/>
        <v>0</v>
      </c>
    </row>
    <row r="107" spans="2:40">
      <c r="B107">
        <v>3022049</v>
      </c>
      <c r="C107" t="s">
        <v>156</v>
      </c>
      <c r="D107" s="44">
        <f t="shared" si="43"/>
        <v>19800</v>
      </c>
      <c r="E107" s="50">
        <f t="shared" si="44"/>
        <v>34320</v>
      </c>
      <c r="F107" s="57">
        <f t="shared" si="45"/>
        <v>14520</v>
      </c>
      <c r="H107" s="44">
        <f t="shared" si="46"/>
        <v>0</v>
      </c>
      <c r="I107" s="50">
        <f t="shared" si="47"/>
        <v>0</v>
      </c>
      <c r="J107" s="57">
        <f t="shared" si="48"/>
        <v>0</v>
      </c>
      <c r="L107" s="44">
        <f t="shared" si="49"/>
        <v>0</v>
      </c>
      <c r="M107" s="50">
        <f t="shared" si="50"/>
        <v>1900</v>
      </c>
      <c r="N107" s="57">
        <f t="shared" si="51"/>
        <v>1900</v>
      </c>
      <c r="P107" s="64">
        <f t="shared" si="52"/>
        <v>16420</v>
      </c>
      <c r="Q107">
        <v>26</v>
      </c>
      <c r="R107" s="69" t="s">
        <v>114</v>
      </c>
      <c r="S107" s="70">
        <f t="shared" si="53"/>
        <v>34320</v>
      </c>
      <c r="T107" s="70">
        <v>19800</v>
      </c>
      <c r="U107" s="70">
        <f t="shared" si="54"/>
        <v>14520</v>
      </c>
      <c r="V107">
        <v>0</v>
      </c>
      <c r="W107" s="69" t="s">
        <v>115</v>
      </c>
      <c r="X107" s="70">
        <f t="shared" si="55"/>
        <v>0</v>
      </c>
      <c r="Y107" s="70">
        <v>0</v>
      </c>
      <c r="Z107" s="70">
        <f t="shared" si="56"/>
        <v>0</v>
      </c>
      <c r="AA107">
        <v>34320</v>
      </c>
      <c r="AB107">
        <v>0</v>
      </c>
      <c r="AC107">
        <v>0</v>
      </c>
      <c r="AD107" s="71" t="s">
        <v>116</v>
      </c>
      <c r="AE107" s="71">
        <v>0</v>
      </c>
      <c r="AF107" s="71">
        <f t="shared" si="57"/>
        <v>0</v>
      </c>
      <c r="AG107">
        <v>1</v>
      </c>
      <c r="AH107">
        <v>1900</v>
      </c>
      <c r="AI107" s="72" t="s">
        <v>117</v>
      </c>
      <c r="AJ107" s="72">
        <v>0</v>
      </c>
      <c r="AK107" s="72">
        <f t="shared" si="58"/>
        <v>1900</v>
      </c>
      <c r="AL107">
        <v>36220</v>
      </c>
      <c r="AM107" s="93">
        <f t="shared" si="59"/>
        <v>0</v>
      </c>
      <c r="AN107" s="97">
        <f t="shared" si="60"/>
        <v>0</v>
      </c>
    </row>
    <row r="108" spans="2:40">
      <c r="B108">
        <v>3022076</v>
      </c>
      <c r="C108" t="s">
        <v>162</v>
      </c>
      <c r="D108" s="44">
        <f t="shared" si="43"/>
        <v>225720</v>
      </c>
      <c r="E108" s="50">
        <f t="shared" si="44"/>
        <v>228360</v>
      </c>
      <c r="F108" s="57">
        <f t="shared" si="45"/>
        <v>2640</v>
      </c>
      <c r="H108" s="44">
        <f t="shared" si="46"/>
        <v>0</v>
      </c>
      <c r="I108" s="50">
        <f t="shared" si="47"/>
        <v>0</v>
      </c>
      <c r="J108" s="57">
        <f t="shared" si="48"/>
        <v>0</v>
      </c>
      <c r="L108" s="44">
        <f t="shared" si="49"/>
        <v>0</v>
      </c>
      <c r="M108" s="50">
        <f t="shared" si="50"/>
        <v>0</v>
      </c>
      <c r="N108" s="57">
        <f t="shared" si="51"/>
        <v>0</v>
      </c>
      <c r="P108" s="64">
        <f t="shared" si="52"/>
        <v>2640</v>
      </c>
      <c r="Q108">
        <v>173</v>
      </c>
      <c r="R108" s="69" t="s">
        <v>114</v>
      </c>
      <c r="S108" s="70">
        <f t="shared" si="53"/>
        <v>228360</v>
      </c>
      <c r="T108" s="70">
        <v>225720</v>
      </c>
      <c r="U108" s="70">
        <f t="shared" si="54"/>
        <v>2640</v>
      </c>
      <c r="V108">
        <v>0</v>
      </c>
      <c r="W108" s="69" t="s">
        <v>115</v>
      </c>
      <c r="X108" s="70">
        <f t="shared" si="55"/>
        <v>0</v>
      </c>
      <c r="Y108" s="70">
        <v>0</v>
      </c>
      <c r="Z108" s="70">
        <f t="shared" si="56"/>
        <v>0</v>
      </c>
      <c r="AA108">
        <v>228360</v>
      </c>
      <c r="AB108">
        <v>0</v>
      </c>
      <c r="AC108">
        <v>0</v>
      </c>
      <c r="AD108" s="71" t="s">
        <v>116</v>
      </c>
      <c r="AE108" s="71">
        <v>0</v>
      </c>
      <c r="AF108" s="71">
        <f t="shared" si="57"/>
        <v>0</v>
      </c>
      <c r="AG108">
        <v>0</v>
      </c>
      <c r="AH108">
        <v>0</v>
      </c>
      <c r="AI108" s="72" t="s">
        <v>117</v>
      </c>
      <c r="AJ108" s="72">
        <v>0</v>
      </c>
      <c r="AK108" s="72">
        <f t="shared" si="58"/>
        <v>0</v>
      </c>
      <c r="AL108">
        <v>228360</v>
      </c>
      <c r="AM108" s="93">
        <f t="shared" si="59"/>
        <v>0</v>
      </c>
      <c r="AN108" s="97">
        <f t="shared" si="60"/>
        <v>0</v>
      </c>
    </row>
    <row r="109" spans="2:40">
      <c r="B109">
        <v>3022060</v>
      </c>
      <c r="C109" t="s">
        <v>87</v>
      </c>
      <c r="D109" s="44">
        <f t="shared" si="43"/>
        <v>225720</v>
      </c>
      <c r="E109" s="50">
        <f t="shared" si="44"/>
        <v>224400</v>
      </c>
      <c r="F109" s="57">
        <f t="shared" si="45"/>
        <v>-1320</v>
      </c>
      <c r="H109" s="44">
        <f t="shared" si="46"/>
        <v>0</v>
      </c>
      <c r="I109" s="50">
        <f t="shared" si="47"/>
        <v>0</v>
      </c>
      <c r="J109" s="57">
        <f t="shared" si="48"/>
        <v>0</v>
      </c>
      <c r="L109" s="44">
        <f t="shared" si="49"/>
        <v>1900</v>
      </c>
      <c r="M109" s="50">
        <f t="shared" si="50"/>
        <v>0</v>
      </c>
      <c r="N109" s="57">
        <f t="shared" si="51"/>
        <v>-1900</v>
      </c>
      <c r="P109" s="64">
        <f t="shared" si="52"/>
        <v>-3220</v>
      </c>
      <c r="Q109">
        <v>170</v>
      </c>
      <c r="R109" s="69" t="s">
        <v>114</v>
      </c>
      <c r="S109" s="70">
        <f t="shared" si="53"/>
        <v>224400</v>
      </c>
      <c r="T109" s="70">
        <v>225720</v>
      </c>
      <c r="U109" s="70">
        <f t="shared" si="54"/>
        <v>-1320</v>
      </c>
      <c r="V109">
        <v>0</v>
      </c>
      <c r="W109" s="69" t="s">
        <v>115</v>
      </c>
      <c r="X109" s="70">
        <f t="shared" si="55"/>
        <v>0</v>
      </c>
      <c r="Y109" s="70">
        <v>0</v>
      </c>
      <c r="Z109" s="70">
        <f t="shared" si="56"/>
        <v>0</v>
      </c>
      <c r="AA109">
        <v>224400</v>
      </c>
      <c r="AB109">
        <v>0</v>
      </c>
      <c r="AC109">
        <v>0</v>
      </c>
      <c r="AD109" s="71" t="s">
        <v>116</v>
      </c>
      <c r="AE109" s="71">
        <v>0</v>
      </c>
      <c r="AF109" s="71">
        <f t="shared" si="57"/>
        <v>0</v>
      </c>
      <c r="AG109">
        <v>0</v>
      </c>
      <c r="AH109">
        <v>0</v>
      </c>
      <c r="AI109" s="72" t="s">
        <v>117</v>
      </c>
      <c r="AJ109" s="72">
        <v>1900</v>
      </c>
      <c r="AK109" s="72">
        <f t="shared" si="58"/>
        <v>-1900</v>
      </c>
      <c r="AL109">
        <v>224400</v>
      </c>
      <c r="AM109" s="93">
        <f t="shared" si="59"/>
        <v>0</v>
      </c>
      <c r="AN109" s="97">
        <f t="shared" si="60"/>
        <v>0</v>
      </c>
    </row>
    <row r="110" spans="2:40">
      <c r="B110">
        <v>3023518</v>
      </c>
      <c r="C110" t="s">
        <v>88</v>
      </c>
      <c r="D110" s="44">
        <f t="shared" si="43"/>
        <v>283800</v>
      </c>
      <c r="E110" s="50">
        <f t="shared" si="44"/>
        <v>318120</v>
      </c>
      <c r="F110" s="57">
        <f t="shared" si="45"/>
        <v>34320</v>
      </c>
      <c r="H110" s="44">
        <f t="shared" si="46"/>
        <v>0</v>
      </c>
      <c r="I110" s="50">
        <f t="shared" si="47"/>
        <v>0</v>
      </c>
      <c r="J110" s="57">
        <f t="shared" si="48"/>
        <v>0</v>
      </c>
      <c r="L110" s="44">
        <f t="shared" si="49"/>
        <v>3800</v>
      </c>
      <c r="M110" s="50">
        <f t="shared" si="50"/>
        <v>1900</v>
      </c>
      <c r="N110" s="57">
        <f t="shared" si="51"/>
        <v>-1900</v>
      </c>
      <c r="P110" s="64">
        <f t="shared" si="52"/>
        <v>32420</v>
      </c>
      <c r="Q110">
        <v>241</v>
      </c>
      <c r="R110" s="69" t="s">
        <v>114</v>
      </c>
      <c r="S110" s="70">
        <f t="shared" si="53"/>
        <v>318120</v>
      </c>
      <c r="T110" s="70">
        <v>283800</v>
      </c>
      <c r="U110" s="70">
        <f t="shared" si="54"/>
        <v>34320</v>
      </c>
      <c r="V110">
        <v>0</v>
      </c>
      <c r="W110" s="69" t="s">
        <v>115</v>
      </c>
      <c r="X110" s="70">
        <f t="shared" si="55"/>
        <v>0</v>
      </c>
      <c r="Y110" s="70">
        <v>0</v>
      </c>
      <c r="Z110" s="70">
        <f t="shared" si="56"/>
        <v>0</v>
      </c>
      <c r="AA110">
        <v>318120</v>
      </c>
      <c r="AB110">
        <v>0</v>
      </c>
      <c r="AC110">
        <v>0</v>
      </c>
      <c r="AD110" s="71" t="s">
        <v>116</v>
      </c>
      <c r="AE110" s="71">
        <v>0</v>
      </c>
      <c r="AF110" s="71">
        <f t="shared" si="57"/>
        <v>0</v>
      </c>
      <c r="AG110">
        <v>1</v>
      </c>
      <c r="AH110">
        <v>1900</v>
      </c>
      <c r="AI110" s="72" t="s">
        <v>117</v>
      </c>
      <c r="AJ110" s="72">
        <v>3800</v>
      </c>
      <c r="AK110" s="72">
        <f t="shared" si="58"/>
        <v>-1900</v>
      </c>
      <c r="AL110">
        <v>320020</v>
      </c>
      <c r="AM110" s="93">
        <f t="shared" si="59"/>
        <v>0</v>
      </c>
      <c r="AN110" s="97">
        <f t="shared" si="60"/>
        <v>0</v>
      </c>
    </row>
    <row r="111" spans="2:40">
      <c r="B111">
        <v>3022054</v>
      </c>
      <c r="C111" t="s">
        <v>157</v>
      </c>
      <c r="D111" s="44">
        <f t="shared" si="43"/>
        <v>30360</v>
      </c>
      <c r="E111" s="50">
        <f t="shared" si="44"/>
        <v>27720</v>
      </c>
      <c r="F111" s="57">
        <f t="shared" si="45"/>
        <v>-2640</v>
      </c>
      <c r="H111" s="44">
        <f t="shared" si="46"/>
        <v>0</v>
      </c>
      <c r="I111" s="50">
        <f t="shared" si="47"/>
        <v>0</v>
      </c>
      <c r="J111" s="57">
        <f t="shared" si="48"/>
        <v>0</v>
      </c>
      <c r="L111" s="44">
        <f t="shared" si="49"/>
        <v>0</v>
      </c>
      <c r="M111" s="50">
        <f t="shared" si="50"/>
        <v>0</v>
      </c>
      <c r="N111" s="57">
        <f t="shared" si="51"/>
        <v>0</v>
      </c>
      <c r="P111" s="64">
        <f t="shared" si="52"/>
        <v>-2640</v>
      </c>
      <c r="Q111">
        <v>21</v>
      </c>
      <c r="R111" s="69" t="s">
        <v>114</v>
      </c>
      <c r="S111" s="70">
        <f t="shared" si="53"/>
        <v>27720</v>
      </c>
      <c r="T111" s="70">
        <v>30360</v>
      </c>
      <c r="U111" s="70">
        <f t="shared" si="54"/>
        <v>-2640</v>
      </c>
      <c r="V111">
        <v>0</v>
      </c>
      <c r="W111" s="69" t="s">
        <v>115</v>
      </c>
      <c r="X111" s="70">
        <f t="shared" si="55"/>
        <v>0</v>
      </c>
      <c r="Y111" s="70">
        <v>0</v>
      </c>
      <c r="Z111" s="70">
        <f t="shared" si="56"/>
        <v>0</v>
      </c>
      <c r="AA111">
        <v>27720</v>
      </c>
      <c r="AB111">
        <v>0</v>
      </c>
      <c r="AC111">
        <v>0</v>
      </c>
      <c r="AD111" s="71" t="s">
        <v>116</v>
      </c>
      <c r="AE111" s="71">
        <v>0</v>
      </c>
      <c r="AF111" s="71">
        <f t="shared" si="57"/>
        <v>0</v>
      </c>
      <c r="AG111">
        <v>0</v>
      </c>
      <c r="AH111">
        <v>0</v>
      </c>
      <c r="AI111" s="72" t="s">
        <v>117</v>
      </c>
      <c r="AJ111" s="72">
        <v>0</v>
      </c>
      <c r="AK111" s="72">
        <f t="shared" si="58"/>
        <v>0</v>
      </c>
      <c r="AL111">
        <v>27720</v>
      </c>
      <c r="AM111" s="93">
        <f t="shared" si="59"/>
        <v>0</v>
      </c>
      <c r="AN111" s="97">
        <f t="shared" si="60"/>
        <v>0</v>
      </c>
    </row>
    <row r="112" spans="2:40">
      <c r="C112" s="27" t="s">
        <v>229</v>
      </c>
      <c r="D112" s="45">
        <f>SUM(D23:D111)</f>
        <v>9566700</v>
      </c>
      <c r="E112" s="55">
        <f t="shared" ref="E112:F112" si="61">SUM(E23:E111)</f>
        <v>10412820</v>
      </c>
      <c r="F112" s="62">
        <f t="shared" si="61"/>
        <v>846120</v>
      </c>
      <c r="G112" s="103"/>
      <c r="H112" s="48">
        <f>SUM(H23:H111)</f>
        <v>5100</v>
      </c>
      <c r="I112" s="55">
        <f t="shared" ref="I112" si="62">SUM(I23:I111)</f>
        <v>5700</v>
      </c>
      <c r="J112" s="62">
        <f t="shared" ref="J112" si="63">SUM(J23:J111)</f>
        <v>600</v>
      </c>
      <c r="K112" s="103"/>
      <c r="L112" s="48">
        <f>SUM(L23:L111)</f>
        <v>155800</v>
      </c>
      <c r="M112" s="55">
        <f t="shared" ref="M112" si="64">SUM(M23:M111)</f>
        <v>172900</v>
      </c>
      <c r="N112" s="62">
        <f t="shared" ref="N112:P112" si="65">SUM(N23:N111)</f>
        <v>17100</v>
      </c>
      <c r="O112" s="103"/>
      <c r="P112" s="58">
        <f t="shared" si="65"/>
        <v>863820</v>
      </c>
      <c r="S112" s="70"/>
      <c r="T112" s="70"/>
      <c r="U112" s="70"/>
      <c r="AM112" s="93"/>
      <c r="AN112" s="97"/>
    </row>
    <row r="113" spans="1:40">
      <c r="D113" s="44"/>
      <c r="E113" s="50"/>
      <c r="F113" s="57"/>
      <c r="H113" s="44"/>
      <c r="I113" s="50"/>
      <c r="J113" s="57"/>
      <c r="L113" s="44"/>
      <c r="M113" s="50"/>
      <c r="N113" s="57"/>
      <c r="P113" s="64"/>
      <c r="S113" s="70"/>
      <c r="T113" s="70"/>
      <c r="U113" s="70"/>
      <c r="AM113" s="93"/>
      <c r="AN113" s="97"/>
    </row>
    <row r="114" spans="1:40">
      <c r="A114" t="s">
        <v>91</v>
      </c>
      <c r="B114">
        <v>3021102</v>
      </c>
      <c r="C114" t="s">
        <v>133</v>
      </c>
      <c r="D114" s="44">
        <f>T114+Y114</f>
        <v>7947.5</v>
      </c>
      <c r="E114" s="50">
        <f>S114+X114</f>
        <v>935</v>
      </c>
      <c r="F114" s="57">
        <f>E114-D114</f>
        <v>-7012.5</v>
      </c>
      <c r="H114" s="44">
        <f>AE114</f>
        <v>0</v>
      </c>
      <c r="I114" s="50">
        <f>AC114</f>
        <v>0</v>
      </c>
      <c r="J114" s="57">
        <f>I114-H114</f>
        <v>0</v>
      </c>
      <c r="L114" s="44">
        <f>AJ114</f>
        <v>0</v>
      </c>
      <c r="M114" s="50">
        <f>AH114</f>
        <v>0</v>
      </c>
      <c r="N114" s="57">
        <f>M114-L114</f>
        <v>0</v>
      </c>
      <c r="P114" s="64">
        <f>F114+J114+N114</f>
        <v>-7012.5</v>
      </c>
      <c r="Q114">
        <v>0</v>
      </c>
      <c r="R114" s="69" t="s">
        <v>114</v>
      </c>
      <c r="S114" s="70">
        <f>Q114*1320</f>
        <v>0</v>
      </c>
      <c r="T114" s="70">
        <v>0</v>
      </c>
      <c r="U114" s="70">
        <f>S114-T114</f>
        <v>0</v>
      </c>
      <c r="V114">
        <v>1</v>
      </c>
      <c r="W114" s="69" t="s">
        <v>115</v>
      </c>
      <c r="X114" s="70">
        <f>V114*935</f>
        <v>935</v>
      </c>
      <c r="Y114" s="70">
        <v>7947.5</v>
      </c>
      <c r="Z114" s="70">
        <f>X114-Y114</f>
        <v>-7012.5</v>
      </c>
      <c r="AA114">
        <v>935</v>
      </c>
      <c r="AB114">
        <v>0</v>
      </c>
      <c r="AC114">
        <v>0</v>
      </c>
      <c r="AD114" s="71" t="s">
        <v>116</v>
      </c>
      <c r="AE114" s="71">
        <v>0</v>
      </c>
      <c r="AF114" s="71">
        <f>AC114-AE114</f>
        <v>0</v>
      </c>
      <c r="AG114">
        <v>0</v>
      </c>
      <c r="AH114">
        <v>0</v>
      </c>
      <c r="AI114" s="72" t="s">
        <v>117</v>
      </c>
      <c r="AJ114" s="72">
        <v>0</v>
      </c>
      <c r="AK114" s="72">
        <f>AH114-AJ114</f>
        <v>0</v>
      </c>
      <c r="AL114">
        <v>935</v>
      </c>
      <c r="AM114" s="93">
        <f>AL114-AK114-AJ114-AF114-AE114-Z114-Y114-U114-T114</f>
        <v>0</v>
      </c>
      <c r="AN114" s="97">
        <f>F114+J114+N114-U114-Z114-AF114-AK114</f>
        <v>0</v>
      </c>
    </row>
    <row r="115" spans="1:40">
      <c r="B115">
        <v>3021100</v>
      </c>
      <c r="C115" t="s">
        <v>132</v>
      </c>
      <c r="D115" s="44">
        <f>T115+Y115</f>
        <v>43010</v>
      </c>
      <c r="E115" s="50">
        <f>S115+X115</f>
        <v>46942.500000000015</v>
      </c>
      <c r="F115" s="57">
        <f>E115-D115</f>
        <v>3932.5000000000146</v>
      </c>
      <c r="H115" s="44">
        <f>AE115</f>
        <v>0</v>
      </c>
      <c r="I115" s="50">
        <f>AC115</f>
        <v>0</v>
      </c>
      <c r="J115" s="57">
        <f>I115-H115</f>
        <v>0</v>
      </c>
      <c r="L115" s="44">
        <f>AJ115</f>
        <v>0</v>
      </c>
      <c r="M115" s="50">
        <f>AH115</f>
        <v>1900</v>
      </c>
      <c r="N115" s="57">
        <f>M115-L115</f>
        <v>1900</v>
      </c>
      <c r="P115" s="64">
        <f>F115+J115+N115</f>
        <v>5832.5000000000146</v>
      </c>
      <c r="Q115">
        <v>0.5</v>
      </c>
      <c r="R115" s="69" t="s">
        <v>114</v>
      </c>
      <c r="S115" s="70">
        <f>Q115*1320</f>
        <v>660</v>
      </c>
      <c r="T115" s="70">
        <v>0</v>
      </c>
      <c r="U115" s="70">
        <f>S115-T115</f>
        <v>660</v>
      </c>
      <c r="V115">
        <v>49.500000000000014</v>
      </c>
      <c r="W115" s="69" t="s">
        <v>115</v>
      </c>
      <c r="X115" s="70">
        <f>V115*935</f>
        <v>46282.500000000015</v>
      </c>
      <c r="Y115" s="70">
        <v>43010</v>
      </c>
      <c r="Z115" s="70">
        <f>X115-Y115</f>
        <v>3272.5000000000146</v>
      </c>
      <c r="AA115">
        <v>46942.500000000015</v>
      </c>
      <c r="AB115">
        <v>0</v>
      </c>
      <c r="AC115">
        <v>0</v>
      </c>
      <c r="AD115" s="71" t="s">
        <v>116</v>
      </c>
      <c r="AE115" s="71">
        <v>0</v>
      </c>
      <c r="AF115" s="71">
        <f>AC115-AE115</f>
        <v>0</v>
      </c>
      <c r="AG115">
        <v>1</v>
      </c>
      <c r="AH115">
        <v>1900</v>
      </c>
      <c r="AI115" s="72" t="s">
        <v>117</v>
      </c>
      <c r="AJ115" s="72">
        <v>0</v>
      </c>
      <c r="AK115" s="72">
        <f>AH115-AJ115</f>
        <v>1900</v>
      </c>
      <c r="AL115">
        <v>48842.500000000015</v>
      </c>
      <c r="AM115" s="93">
        <f>AL115-AK115-AJ115-AF115-AE115-Z115-Y115-U115-T115</f>
        <v>0</v>
      </c>
      <c r="AN115" s="97">
        <f>F115+J115+N115-U115-Z115-AF115-AK115</f>
        <v>0</v>
      </c>
    </row>
    <row r="116" spans="1:40">
      <c r="C116" s="27" t="s">
        <v>228</v>
      </c>
      <c r="D116" s="45">
        <f>D114+D115</f>
        <v>50957.5</v>
      </c>
      <c r="E116" s="55">
        <f t="shared" ref="E116:F116" si="66">E114+E115</f>
        <v>47877.500000000015</v>
      </c>
      <c r="F116" s="62">
        <f t="shared" si="66"/>
        <v>-3079.9999999999854</v>
      </c>
      <c r="G116" s="101"/>
      <c r="H116" s="48">
        <f>H114+H115</f>
        <v>0</v>
      </c>
      <c r="I116" s="55">
        <f t="shared" ref="I116" si="67">I114+I115</f>
        <v>0</v>
      </c>
      <c r="J116" s="62">
        <f t="shared" ref="J116" si="68">J114+J115</f>
        <v>0</v>
      </c>
      <c r="K116" s="101"/>
      <c r="L116" s="48">
        <f>L114+L115</f>
        <v>0</v>
      </c>
      <c r="M116" s="55">
        <f t="shared" ref="M116" si="69">M114+M115</f>
        <v>1900</v>
      </c>
      <c r="N116" s="62">
        <f t="shared" ref="N116:P116" si="70">N114+N115</f>
        <v>1900</v>
      </c>
      <c r="O116" s="101"/>
      <c r="P116" s="58">
        <f t="shared" si="70"/>
        <v>-1179.9999999999854</v>
      </c>
      <c r="S116" s="70"/>
      <c r="T116" s="70"/>
      <c r="U116" s="70"/>
      <c r="AM116" s="93"/>
      <c r="AN116" s="97"/>
    </row>
    <row r="117" spans="1:40">
      <c r="D117" s="44"/>
      <c r="E117" s="50"/>
      <c r="F117" s="57"/>
      <c r="H117" s="44"/>
      <c r="I117" s="50"/>
      <c r="J117" s="57"/>
      <c r="L117" s="44"/>
      <c r="M117" s="50"/>
      <c r="N117" s="57"/>
      <c r="P117" s="64"/>
      <c r="S117" s="70"/>
      <c r="T117" s="70"/>
      <c r="U117" s="70"/>
      <c r="AM117" s="93"/>
      <c r="AN117" s="97"/>
    </row>
    <row r="118" spans="1:40">
      <c r="A118" t="s">
        <v>224</v>
      </c>
      <c r="B118">
        <v>3025406</v>
      </c>
      <c r="C118" t="s">
        <v>208</v>
      </c>
      <c r="D118" s="44">
        <f t="shared" ref="D118:D139" si="71">T118+Y118</f>
        <v>181390</v>
      </c>
      <c r="E118" s="50">
        <f t="shared" ref="E118:E139" si="72">S118+X118</f>
        <v>186065</v>
      </c>
      <c r="F118" s="57">
        <f t="shared" ref="F118:F139" si="73">E118-D118</f>
        <v>4675</v>
      </c>
      <c r="H118" s="44">
        <f t="shared" ref="H118:H139" si="74">AE118</f>
        <v>0</v>
      </c>
      <c r="I118" s="50">
        <f t="shared" ref="I118:I139" si="75">AC118</f>
        <v>0</v>
      </c>
      <c r="J118" s="57">
        <f t="shared" ref="J118:J139" si="76">I118-H118</f>
        <v>0</v>
      </c>
      <c r="L118" s="44">
        <f t="shared" ref="L118:L139" si="77">AJ118</f>
        <v>1900</v>
      </c>
      <c r="M118" s="50">
        <f t="shared" ref="M118:M139" si="78">AH118</f>
        <v>0</v>
      </c>
      <c r="N118" s="57">
        <f t="shared" ref="N118:N139" si="79">M118-L118</f>
        <v>-1900</v>
      </c>
      <c r="P118" s="64">
        <f t="shared" ref="P118:P139" si="80">F118+J118+N118</f>
        <v>2775</v>
      </c>
      <c r="Q118">
        <v>0</v>
      </c>
      <c r="R118" s="69" t="s">
        <v>114</v>
      </c>
      <c r="S118" s="70">
        <f t="shared" ref="S118:S139" si="81">Q118*1320</f>
        <v>0</v>
      </c>
      <c r="T118" s="70">
        <v>0</v>
      </c>
      <c r="U118" s="70">
        <f t="shared" ref="U118:U139" si="82">S118-T118</f>
        <v>0</v>
      </c>
      <c r="V118">
        <v>199</v>
      </c>
      <c r="W118" s="69" t="s">
        <v>115</v>
      </c>
      <c r="X118" s="70">
        <f t="shared" ref="X118:X139" si="83">V118*935</f>
        <v>186065</v>
      </c>
      <c r="Y118" s="70">
        <v>181390</v>
      </c>
      <c r="Z118" s="70">
        <f t="shared" ref="Z118:Z139" si="84">X118-Y118</f>
        <v>4675</v>
      </c>
      <c r="AA118">
        <v>186065</v>
      </c>
      <c r="AB118">
        <v>0</v>
      </c>
      <c r="AC118">
        <v>0</v>
      </c>
      <c r="AD118" s="71" t="s">
        <v>116</v>
      </c>
      <c r="AE118" s="71">
        <v>0</v>
      </c>
      <c r="AF118" s="71">
        <f t="shared" ref="AF118:AF139" si="85">AC118-AE118</f>
        <v>0</v>
      </c>
      <c r="AG118">
        <v>0</v>
      </c>
      <c r="AH118">
        <v>0</v>
      </c>
      <c r="AI118" s="72" t="s">
        <v>117</v>
      </c>
      <c r="AJ118" s="72">
        <v>1900</v>
      </c>
      <c r="AK118" s="72">
        <f t="shared" ref="AK118:AK139" si="86">AH118-AJ118</f>
        <v>-1900</v>
      </c>
      <c r="AL118">
        <v>186065</v>
      </c>
      <c r="AM118" s="93">
        <f t="shared" ref="AM118:AM139" si="87">AL118-AK118-AJ118-AF118-AE118-Z118-Y118-U118-T118</f>
        <v>0</v>
      </c>
      <c r="AN118" s="97">
        <f t="shared" ref="AN118:AN139" si="88">F118+J118+N118-U118-Z118-AF118-AK118</f>
        <v>0</v>
      </c>
    </row>
    <row r="119" spans="1:40">
      <c r="B119">
        <v>3025408</v>
      </c>
      <c r="C119" t="s">
        <v>210</v>
      </c>
      <c r="D119" s="44">
        <f t="shared" si="71"/>
        <v>214115</v>
      </c>
      <c r="E119" s="50">
        <f t="shared" si="72"/>
        <v>195882.5</v>
      </c>
      <c r="F119" s="57">
        <f t="shared" si="73"/>
        <v>-18232.5</v>
      </c>
      <c r="H119" s="44">
        <f t="shared" si="74"/>
        <v>600</v>
      </c>
      <c r="I119" s="50">
        <f t="shared" si="75"/>
        <v>600</v>
      </c>
      <c r="J119" s="57">
        <f t="shared" si="76"/>
        <v>0</v>
      </c>
      <c r="L119" s="44">
        <f t="shared" si="77"/>
        <v>0</v>
      </c>
      <c r="M119" s="50">
        <f t="shared" si="78"/>
        <v>0</v>
      </c>
      <c r="N119" s="57">
        <f t="shared" si="79"/>
        <v>0</v>
      </c>
      <c r="P119" s="64">
        <f t="shared" si="80"/>
        <v>-18232.5</v>
      </c>
      <c r="Q119">
        <v>0</v>
      </c>
      <c r="R119" s="69" t="s">
        <v>114</v>
      </c>
      <c r="S119" s="70">
        <f t="shared" si="81"/>
        <v>0</v>
      </c>
      <c r="T119" s="70">
        <v>0</v>
      </c>
      <c r="U119" s="70">
        <f t="shared" si="82"/>
        <v>0</v>
      </c>
      <c r="V119">
        <v>209.5</v>
      </c>
      <c r="W119" s="69" t="s">
        <v>115</v>
      </c>
      <c r="X119" s="70">
        <f t="shared" si="83"/>
        <v>195882.5</v>
      </c>
      <c r="Y119" s="70">
        <v>214115</v>
      </c>
      <c r="Z119" s="70">
        <f t="shared" si="84"/>
        <v>-18232.5</v>
      </c>
      <c r="AA119">
        <v>195882.5</v>
      </c>
      <c r="AB119">
        <v>2</v>
      </c>
      <c r="AC119">
        <v>600</v>
      </c>
      <c r="AD119" s="71" t="s">
        <v>116</v>
      </c>
      <c r="AE119" s="71">
        <v>600</v>
      </c>
      <c r="AF119" s="71">
        <f t="shared" si="85"/>
        <v>0</v>
      </c>
      <c r="AG119">
        <v>0</v>
      </c>
      <c r="AH119">
        <v>0</v>
      </c>
      <c r="AI119" s="72" t="s">
        <v>117</v>
      </c>
      <c r="AJ119" s="72">
        <v>0</v>
      </c>
      <c r="AK119" s="72">
        <f t="shared" si="86"/>
        <v>0</v>
      </c>
      <c r="AL119">
        <v>196482.5</v>
      </c>
      <c r="AM119" s="93">
        <f t="shared" si="87"/>
        <v>0</v>
      </c>
      <c r="AN119" s="97">
        <f t="shared" si="88"/>
        <v>0</v>
      </c>
    </row>
    <row r="120" spans="1:40">
      <c r="B120">
        <v>3024211</v>
      </c>
      <c r="C120" t="s">
        <v>197</v>
      </c>
      <c r="D120" s="44">
        <f t="shared" si="71"/>
        <v>259930</v>
      </c>
      <c r="E120" s="50">
        <f t="shared" si="72"/>
        <v>244970</v>
      </c>
      <c r="F120" s="57">
        <f t="shared" si="73"/>
        <v>-14960</v>
      </c>
      <c r="H120" s="44">
        <f t="shared" si="74"/>
        <v>0</v>
      </c>
      <c r="I120" s="50">
        <f t="shared" si="75"/>
        <v>0</v>
      </c>
      <c r="J120" s="57">
        <f t="shared" si="76"/>
        <v>0</v>
      </c>
      <c r="L120" s="44">
        <f t="shared" si="77"/>
        <v>0</v>
      </c>
      <c r="M120" s="50">
        <f t="shared" si="78"/>
        <v>0</v>
      </c>
      <c r="N120" s="57">
        <f t="shared" si="79"/>
        <v>0</v>
      </c>
      <c r="P120" s="64">
        <f t="shared" si="80"/>
        <v>-14960</v>
      </c>
      <c r="Q120">
        <v>0</v>
      </c>
      <c r="R120" s="69" t="s">
        <v>114</v>
      </c>
      <c r="S120" s="70">
        <f t="shared" si="81"/>
        <v>0</v>
      </c>
      <c r="T120" s="70">
        <v>0</v>
      </c>
      <c r="U120" s="70">
        <f t="shared" si="82"/>
        <v>0</v>
      </c>
      <c r="V120">
        <v>262</v>
      </c>
      <c r="W120" s="69" t="s">
        <v>115</v>
      </c>
      <c r="X120" s="70">
        <f t="shared" si="83"/>
        <v>244970</v>
      </c>
      <c r="Y120" s="70">
        <v>259930</v>
      </c>
      <c r="Z120" s="70">
        <f t="shared" si="84"/>
        <v>-14960</v>
      </c>
      <c r="AA120">
        <v>244970</v>
      </c>
      <c r="AB120">
        <v>0</v>
      </c>
      <c r="AC120">
        <v>0</v>
      </c>
      <c r="AD120" s="71" t="s">
        <v>116</v>
      </c>
      <c r="AE120" s="71">
        <v>0</v>
      </c>
      <c r="AF120" s="71">
        <f t="shared" si="85"/>
        <v>0</v>
      </c>
      <c r="AG120">
        <v>0</v>
      </c>
      <c r="AH120">
        <v>0</v>
      </c>
      <c r="AI120" s="72" t="s">
        <v>117</v>
      </c>
      <c r="AJ120" s="72">
        <v>0</v>
      </c>
      <c r="AK120" s="72">
        <f t="shared" si="86"/>
        <v>0</v>
      </c>
      <c r="AL120">
        <v>244970</v>
      </c>
      <c r="AM120" s="93">
        <f t="shared" si="87"/>
        <v>0</v>
      </c>
      <c r="AN120" s="97">
        <f t="shared" si="88"/>
        <v>0</v>
      </c>
    </row>
    <row r="121" spans="1:40">
      <c r="B121">
        <v>3024210</v>
      </c>
      <c r="C121" t="s">
        <v>196</v>
      </c>
      <c r="D121" s="44">
        <f t="shared" si="71"/>
        <v>355300</v>
      </c>
      <c r="E121" s="50">
        <f t="shared" si="72"/>
        <v>362780</v>
      </c>
      <c r="F121" s="57">
        <f t="shared" si="73"/>
        <v>7480</v>
      </c>
      <c r="H121" s="44">
        <f t="shared" si="74"/>
        <v>0</v>
      </c>
      <c r="I121" s="50">
        <f t="shared" si="75"/>
        <v>0</v>
      </c>
      <c r="J121" s="57">
        <f t="shared" si="76"/>
        <v>0</v>
      </c>
      <c r="L121" s="44">
        <f t="shared" si="77"/>
        <v>0</v>
      </c>
      <c r="M121" s="50">
        <f t="shared" si="78"/>
        <v>0</v>
      </c>
      <c r="N121" s="57">
        <f t="shared" si="79"/>
        <v>0</v>
      </c>
      <c r="P121" s="64">
        <f t="shared" si="80"/>
        <v>7480</v>
      </c>
      <c r="Q121">
        <v>0</v>
      </c>
      <c r="R121" s="69" t="s">
        <v>114</v>
      </c>
      <c r="S121" s="70">
        <f t="shared" si="81"/>
        <v>0</v>
      </c>
      <c r="T121" s="70">
        <v>0</v>
      </c>
      <c r="U121" s="70">
        <f t="shared" si="82"/>
        <v>0</v>
      </c>
      <c r="V121">
        <v>388</v>
      </c>
      <c r="W121" s="69" t="s">
        <v>115</v>
      </c>
      <c r="X121" s="70">
        <f t="shared" si="83"/>
        <v>362780</v>
      </c>
      <c r="Y121" s="70">
        <v>355300</v>
      </c>
      <c r="Z121" s="70">
        <f t="shared" si="84"/>
        <v>7480</v>
      </c>
      <c r="AA121">
        <v>362780</v>
      </c>
      <c r="AB121">
        <v>0</v>
      </c>
      <c r="AC121">
        <v>0</v>
      </c>
      <c r="AD121" s="71" t="s">
        <v>116</v>
      </c>
      <c r="AE121" s="71">
        <v>0</v>
      </c>
      <c r="AF121" s="71">
        <f t="shared" si="85"/>
        <v>0</v>
      </c>
      <c r="AG121">
        <v>0</v>
      </c>
      <c r="AH121">
        <v>0</v>
      </c>
      <c r="AI121" s="72" t="s">
        <v>117</v>
      </c>
      <c r="AJ121" s="72">
        <v>0</v>
      </c>
      <c r="AK121" s="72">
        <f t="shared" si="86"/>
        <v>0</v>
      </c>
      <c r="AL121">
        <v>362780</v>
      </c>
      <c r="AM121" s="93">
        <f t="shared" si="87"/>
        <v>0</v>
      </c>
      <c r="AN121" s="97">
        <f t="shared" si="88"/>
        <v>0</v>
      </c>
    </row>
    <row r="122" spans="1:40">
      <c r="B122">
        <v>3024212</v>
      </c>
      <c r="C122" t="s">
        <v>198</v>
      </c>
      <c r="D122" s="44">
        <f t="shared" si="71"/>
        <v>234685</v>
      </c>
      <c r="E122" s="50">
        <f t="shared" si="72"/>
        <v>244970</v>
      </c>
      <c r="F122" s="57">
        <f t="shared" si="73"/>
        <v>10285</v>
      </c>
      <c r="H122" s="44">
        <f t="shared" si="74"/>
        <v>600</v>
      </c>
      <c r="I122" s="50">
        <f t="shared" si="75"/>
        <v>1200</v>
      </c>
      <c r="J122" s="57">
        <f t="shared" si="76"/>
        <v>600</v>
      </c>
      <c r="L122" s="44">
        <f t="shared" si="77"/>
        <v>7600</v>
      </c>
      <c r="M122" s="50">
        <f t="shared" si="78"/>
        <v>13300</v>
      </c>
      <c r="N122" s="57">
        <f t="shared" si="79"/>
        <v>5700</v>
      </c>
      <c r="P122" s="64">
        <f t="shared" si="80"/>
        <v>16585</v>
      </c>
      <c r="Q122">
        <v>0</v>
      </c>
      <c r="R122" s="69" t="s">
        <v>114</v>
      </c>
      <c r="S122" s="70">
        <f t="shared" si="81"/>
        <v>0</v>
      </c>
      <c r="T122" s="70">
        <v>0</v>
      </c>
      <c r="U122" s="70">
        <f t="shared" si="82"/>
        <v>0</v>
      </c>
      <c r="V122">
        <v>262</v>
      </c>
      <c r="W122" s="69" t="s">
        <v>115</v>
      </c>
      <c r="X122" s="70">
        <f t="shared" si="83"/>
        <v>244970</v>
      </c>
      <c r="Y122" s="70">
        <v>234685</v>
      </c>
      <c r="Z122" s="70">
        <f t="shared" si="84"/>
        <v>10285</v>
      </c>
      <c r="AA122">
        <v>244970</v>
      </c>
      <c r="AB122">
        <v>4</v>
      </c>
      <c r="AC122">
        <v>1200</v>
      </c>
      <c r="AD122" s="71" t="s">
        <v>116</v>
      </c>
      <c r="AE122" s="71">
        <v>600</v>
      </c>
      <c r="AF122" s="71">
        <f t="shared" si="85"/>
        <v>600</v>
      </c>
      <c r="AG122">
        <v>7</v>
      </c>
      <c r="AH122">
        <v>13300</v>
      </c>
      <c r="AI122" s="72" t="s">
        <v>117</v>
      </c>
      <c r="AJ122" s="72">
        <v>7600</v>
      </c>
      <c r="AK122" s="72">
        <f t="shared" si="86"/>
        <v>5700</v>
      </c>
      <c r="AL122">
        <v>259470</v>
      </c>
      <c r="AM122" s="93">
        <f t="shared" si="87"/>
        <v>0</v>
      </c>
      <c r="AN122" s="97">
        <f t="shared" si="88"/>
        <v>0</v>
      </c>
    </row>
    <row r="123" spans="1:40">
      <c r="B123">
        <v>3025405</v>
      </c>
      <c r="C123" t="s">
        <v>207</v>
      </c>
      <c r="D123" s="44">
        <f t="shared" si="71"/>
        <v>120615</v>
      </c>
      <c r="E123" s="50">
        <f t="shared" si="72"/>
        <v>126225</v>
      </c>
      <c r="F123" s="57">
        <f t="shared" si="73"/>
        <v>5610</v>
      </c>
      <c r="H123" s="44">
        <f t="shared" si="74"/>
        <v>300</v>
      </c>
      <c r="I123" s="50">
        <f t="shared" si="75"/>
        <v>300</v>
      </c>
      <c r="J123" s="57">
        <f t="shared" si="76"/>
        <v>0</v>
      </c>
      <c r="L123" s="44">
        <f t="shared" si="77"/>
        <v>1900</v>
      </c>
      <c r="M123" s="50">
        <f t="shared" si="78"/>
        <v>1900</v>
      </c>
      <c r="N123" s="57">
        <f t="shared" si="79"/>
        <v>0</v>
      </c>
      <c r="P123" s="64">
        <f t="shared" si="80"/>
        <v>5610</v>
      </c>
      <c r="Q123">
        <v>0</v>
      </c>
      <c r="R123" s="69" t="s">
        <v>114</v>
      </c>
      <c r="S123" s="70">
        <f t="shared" si="81"/>
        <v>0</v>
      </c>
      <c r="T123" s="70">
        <v>0</v>
      </c>
      <c r="U123" s="70">
        <f t="shared" si="82"/>
        <v>0</v>
      </c>
      <c r="V123">
        <v>135</v>
      </c>
      <c r="W123" s="69" t="s">
        <v>115</v>
      </c>
      <c r="X123" s="70">
        <f t="shared" si="83"/>
        <v>126225</v>
      </c>
      <c r="Y123" s="70">
        <v>120615</v>
      </c>
      <c r="Z123" s="70">
        <f t="shared" si="84"/>
        <v>5610</v>
      </c>
      <c r="AA123">
        <v>126225</v>
      </c>
      <c r="AB123">
        <v>1</v>
      </c>
      <c r="AC123">
        <v>300</v>
      </c>
      <c r="AD123" s="71" t="s">
        <v>116</v>
      </c>
      <c r="AE123" s="71">
        <v>300</v>
      </c>
      <c r="AF123" s="71">
        <f t="shared" si="85"/>
        <v>0</v>
      </c>
      <c r="AG123">
        <v>1</v>
      </c>
      <c r="AH123">
        <v>1900</v>
      </c>
      <c r="AI123" s="72" t="s">
        <v>117</v>
      </c>
      <c r="AJ123" s="72">
        <v>1900</v>
      </c>
      <c r="AK123" s="72">
        <f t="shared" si="86"/>
        <v>0</v>
      </c>
      <c r="AL123">
        <v>128425</v>
      </c>
      <c r="AM123" s="93">
        <f t="shared" si="87"/>
        <v>0</v>
      </c>
      <c r="AN123" s="97">
        <f t="shared" si="88"/>
        <v>0</v>
      </c>
    </row>
    <row r="124" spans="1:40">
      <c r="B124">
        <v>3024003</v>
      </c>
      <c r="C124" t="s">
        <v>192</v>
      </c>
      <c r="D124" s="44">
        <f t="shared" si="71"/>
        <v>372130</v>
      </c>
      <c r="E124" s="50">
        <f t="shared" si="72"/>
        <v>386155</v>
      </c>
      <c r="F124" s="57">
        <f t="shared" si="73"/>
        <v>14025</v>
      </c>
      <c r="H124" s="44">
        <f t="shared" si="74"/>
        <v>1800</v>
      </c>
      <c r="I124" s="50">
        <f t="shared" si="75"/>
        <v>1500</v>
      </c>
      <c r="J124" s="57">
        <f t="shared" si="76"/>
        <v>-300</v>
      </c>
      <c r="L124" s="44">
        <f t="shared" si="77"/>
        <v>1900</v>
      </c>
      <c r="M124" s="50">
        <f t="shared" si="78"/>
        <v>3800</v>
      </c>
      <c r="N124" s="57">
        <f t="shared" si="79"/>
        <v>1900</v>
      </c>
      <c r="P124" s="64">
        <f t="shared" si="80"/>
        <v>15625</v>
      </c>
      <c r="Q124">
        <v>0</v>
      </c>
      <c r="R124" s="69" t="s">
        <v>114</v>
      </c>
      <c r="S124" s="70">
        <f t="shared" si="81"/>
        <v>0</v>
      </c>
      <c r="T124" s="70">
        <v>0</v>
      </c>
      <c r="U124" s="70">
        <f t="shared" si="82"/>
        <v>0</v>
      </c>
      <c r="V124">
        <v>413</v>
      </c>
      <c r="W124" s="69" t="s">
        <v>115</v>
      </c>
      <c r="X124" s="70">
        <f t="shared" si="83"/>
        <v>386155</v>
      </c>
      <c r="Y124" s="70">
        <v>372130</v>
      </c>
      <c r="Z124" s="70">
        <f t="shared" si="84"/>
        <v>14025</v>
      </c>
      <c r="AA124">
        <v>386155</v>
      </c>
      <c r="AB124">
        <v>5</v>
      </c>
      <c r="AC124">
        <v>1500</v>
      </c>
      <c r="AD124" s="71" t="s">
        <v>116</v>
      </c>
      <c r="AE124" s="71">
        <v>1800</v>
      </c>
      <c r="AF124" s="71">
        <f t="shared" si="85"/>
        <v>-300</v>
      </c>
      <c r="AG124">
        <v>2</v>
      </c>
      <c r="AH124">
        <v>3800</v>
      </c>
      <c r="AI124" s="72" t="s">
        <v>117</v>
      </c>
      <c r="AJ124" s="72">
        <v>1900</v>
      </c>
      <c r="AK124" s="72">
        <f t="shared" si="86"/>
        <v>1900</v>
      </c>
      <c r="AL124">
        <v>391455</v>
      </c>
      <c r="AM124" s="93">
        <f t="shared" si="87"/>
        <v>0</v>
      </c>
      <c r="AN124" s="97">
        <f t="shared" si="88"/>
        <v>0</v>
      </c>
    </row>
    <row r="125" spans="1:40">
      <c r="B125">
        <v>3025409</v>
      </c>
      <c r="C125" t="s">
        <v>211</v>
      </c>
      <c r="D125" s="44">
        <f t="shared" si="71"/>
        <v>81345</v>
      </c>
      <c r="E125" s="50">
        <f t="shared" si="72"/>
        <v>85552.5</v>
      </c>
      <c r="F125" s="57">
        <f t="shared" si="73"/>
        <v>4207.5</v>
      </c>
      <c r="H125" s="44">
        <f t="shared" si="74"/>
        <v>0</v>
      </c>
      <c r="I125" s="50">
        <f t="shared" si="75"/>
        <v>0</v>
      </c>
      <c r="J125" s="57">
        <f t="shared" si="76"/>
        <v>0</v>
      </c>
      <c r="L125" s="44">
        <f t="shared" si="77"/>
        <v>0</v>
      </c>
      <c r="M125" s="50">
        <f t="shared" si="78"/>
        <v>0</v>
      </c>
      <c r="N125" s="57">
        <f t="shared" si="79"/>
        <v>0</v>
      </c>
      <c r="P125" s="64">
        <f t="shared" si="80"/>
        <v>4207.5</v>
      </c>
      <c r="Q125">
        <v>0</v>
      </c>
      <c r="R125" s="69" t="s">
        <v>114</v>
      </c>
      <c r="S125" s="70">
        <f t="shared" si="81"/>
        <v>0</v>
      </c>
      <c r="T125" s="70">
        <v>0</v>
      </c>
      <c r="U125" s="70">
        <f t="shared" si="82"/>
        <v>0</v>
      </c>
      <c r="V125">
        <v>91.5</v>
      </c>
      <c r="W125" s="69" t="s">
        <v>115</v>
      </c>
      <c r="X125" s="70">
        <f t="shared" si="83"/>
        <v>85552.5</v>
      </c>
      <c r="Y125" s="70">
        <v>81345</v>
      </c>
      <c r="Z125" s="70">
        <f t="shared" si="84"/>
        <v>4207.5</v>
      </c>
      <c r="AA125">
        <v>85552.5</v>
      </c>
      <c r="AB125">
        <v>0</v>
      </c>
      <c r="AC125">
        <v>0</v>
      </c>
      <c r="AD125" s="71" t="s">
        <v>116</v>
      </c>
      <c r="AE125" s="71">
        <v>0</v>
      </c>
      <c r="AF125" s="71">
        <f t="shared" si="85"/>
        <v>0</v>
      </c>
      <c r="AG125">
        <v>0</v>
      </c>
      <c r="AH125">
        <v>0</v>
      </c>
      <c r="AI125" s="72" t="s">
        <v>117</v>
      </c>
      <c r="AJ125" s="72">
        <v>0</v>
      </c>
      <c r="AK125" s="72">
        <f t="shared" si="86"/>
        <v>0</v>
      </c>
      <c r="AL125">
        <v>85552.5</v>
      </c>
      <c r="AM125" s="93">
        <f t="shared" si="87"/>
        <v>0</v>
      </c>
      <c r="AN125" s="97">
        <f t="shared" si="88"/>
        <v>0</v>
      </c>
    </row>
    <row r="126" spans="1:40">
      <c r="B126">
        <v>3025400</v>
      </c>
      <c r="C126" t="s">
        <v>202</v>
      </c>
      <c r="D126" s="44">
        <f t="shared" si="71"/>
        <v>430567.5</v>
      </c>
      <c r="E126" s="50">
        <f t="shared" si="72"/>
        <v>439450</v>
      </c>
      <c r="F126" s="57">
        <f t="shared" si="73"/>
        <v>8882.5</v>
      </c>
      <c r="H126" s="44">
        <f t="shared" si="74"/>
        <v>0</v>
      </c>
      <c r="I126" s="50">
        <f t="shared" si="75"/>
        <v>0</v>
      </c>
      <c r="J126" s="57">
        <f t="shared" si="76"/>
        <v>0</v>
      </c>
      <c r="L126" s="44">
        <f t="shared" si="77"/>
        <v>0</v>
      </c>
      <c r="M126" s="50">
        <f t="shared" si="78"/>
        <v>1900</v>
      </c>
      <c r="N126" s="57">
        <f t="shared" si="79"/>
        <v>1900</v>
      </c>
      <c r="P126" s="64">
        <f t="shared" si="80"/>
        <v>10782.5</v>
      </c>
      <c r="Q126">
        <v>0</v>
      </c>
      <c r="R126" s="69" t="s">
        <v>114</v>
      </c>
      <c r="S126" s="70">
        <f t="shared" si="81"/>
        <v>0</v>
      </c>
      <c r="T126" s="70">
        <v>0</v>
      </c>
      <c r="U126" s="70">
        <f t="shared" si="82"/>
        <v>0</v>
      </c>
      <c r="V126">
        <v>470</v>
      </c>
      <c r="W126" s="69" t="s">
        <v>115</v>
      </c>
      <c r="X126" s="70">
        <f t="shared" si="83"/>
        <v>439450</v>
      </c>
      <c r="Y126" s="70">
        <v>430567.5</v>
      </c>
      <c r="Z126" s="70">
        <f t="shared" si="84"/>
        <v>8882.5</v>
      </c>
      <c r="AA126">
        <v>439450</v>
      </c>
      <c r="AB126">
        <v>0</v>
      </c>
      <c r="AC126">
        <v>0</v>
      </c>
      <c r="AD126" s="71" t="s">
        <v>116</v>
      </c>
      <c r="AE126" s="71">
        <v>0</v>
      </c>
      <c r="AF126" s="71">
        <f t="shared" si="85"/>
        <v>0</v>
      </c>
      <c r="AG126">
        <v>1</v>
      </c>
      <c r="AH126">
        <v>1900</v>
      </c>
      <c r="AI126" s="72" t="s">
        <v>117</v>
      </c>
      <c r="AJ126" s="72">
        <v>0</v>
      </c>
      <c r="AK126" s="72">
        <f t="shared" si="86"/>
        <v>1900</v>
      </c>
      <c r="AL126">
        <v>441350</v>
      </c>
      <c r="AM126" s="93">
        <f t="shared" si="87"/>
        <v>0</v>
      </c>
      <c r="AN126" s="97">
        <f t="shared" si="88"/>
        <v>0</v>
      </c>
    </row>
    <row r="127" spans="1:40">
      <c r="B127">
        <v>3025427</v>
      </c>
      <c r="C127" t="s">
        <v>212</v>
      </c>
      <c r="D127" s="44">
        <f t="shared" si="71"/>
        <v>81345</v>
      </c>
      <c r="E127" s="50">
        <f t="shared" si="72"/>
        <v>85085</v>
      </c>
      <c r="F127" s="57">
        <f t="shared" si="73"/>
        <v>3740</v>
      </c>
      <c r="H127" s="44">
        <f t="shared" si="74"/>
        <v>0</v>
      </c>
      <c r="I127" s="50">
        <f t="shared" si="75"/>
        <v>0</v>
      </c>
      <c r="J127" s="57">
        <f t="shared" si="76"/>
        <v>0</v>
      </c>
      <c r="L127" s="44">
        <f t="shared" si="77"/>
        <v>13300</v>
      </c>
      <c r="M127" s="50">
        <f t="shared" si="78"/>
        <v>13300</v>
      </c>
      <c r="N127" s="57">
        <f t="shared" si="79"/>
        <v>0</v>
      </c>
      <c r="P127" s="64">
        <f t="shared" si="80"/>
        <v>3740</v>
      </c>
      <c r="Q127">
        <v>0</v>
      </c>
      <c r="R127" s="69" t="s">
        <v>114</v>
      </c>
      <c r="S127" s="70">
        <f t="shared" si="81"/>
        <v>0</v>
      </c>
      <c r="T127" s="70">
        <v>0</v>
      </c>
      <c r="U127" s="70">
        <f t="shared" si="82"/>
        <v>0</v>
      </c>
      <c r="V127">
        <v>91</v>
      </c>
      <c r="W127" s="69" t="s">
        <v>115</v>
      </c>
      <c r="X127" s="70">
        <f t="shared" si="83"/>
        <v>85085</v>
      </c>
      <c r="Y127" s="70">
        <v>81345</v>
      </c>
      <c r="Z127" s="70">
        <f t="shared" si="84"/>
        <v>3740</v>
      </c>
      <c r="AA127">
        <v>85085</v>
      </c>
      <c r="AB127">
        <v>0</v>
      </c>
      <c r="AC127">
        <v>0</v>
      </c>
      <c r="AD127" s="71" t="s">
        <v>116</v>
      </c>
      <c r="AE127" s="71">
        <v>0</v>
      </c>
      <c r="AF127" s="71">
        <f t="shared" si="85"/>
        <v>0</v>
      </c>
      <c r="AG127">
        <v>7</v>
      </c>
      <c r="AH127">
        <v>13300</v>
      </c>
      <c r="AI127" s="72" t="s">
        <v>117</v>
      </c>
      <c r="AJ127" s="72">
        <v>13300</v>
      </c>
      <c r="AK127" s="72">
        <f t="shared" si="86"/>
        <v>0</v>
      </c>
      <c r="AL127">
        <v>98385</v>
      </c>
      <c r="AM127" s="93">
        <f t="shared" si="87"/>
        <v>0</v>
      </c>
      <c r="AN127" s="97">
        <f t="shared" si="88"/>
        <v>0</v>
      </c>
    </row>
    <row r="128" spans="1:40">
      <c r="B128">
        <v>3025402</v>
      </c>
      <c r="C128" t="s">
        <v>204</v>
      </c>
      <c r="D128" s="44">
        <f t="shared" si="71"/>
        <v>275357.5</v>
      </c>
      <c r="E128" s="50">
        <f t="shared" si="72"/>
        <v>292187.5</v>
      </c>
      <c r="F128" s="57">
        <f t="shared" si="73"/>
        <v>16830</v>
      </c>
      <c r="H128" s="44">
        <f t="shared" si="74"/>
        <v>1200</v>
      </c>
      <c r="I128" s="50">
        <f t="shared" si="75"/>
        <v>1500</v>
      </c>
      <c r="J128" s="57">
        <f t="shared" si="76"/>
        <v>300</v>
      </c>
      <c r="L128" s="44">
        <f t="shared" si="77"/>
        <v>1900</v>
      </c>
      <c r="M128" s="50">
        <f t="shared" si="78"/>
        <v>11400</v>
      </c>
      <c r="N128" s="57">
        <f t="shared" si="79"/>
        <v>9500</v>
      </c>
      <c r="P128" s="64">
        <f t="shared" si="80"/>
        <v>26630</v>
      </c>
      <c r="Q128">
        <v>0</v>
      </c>
      <c r="R128" s="69" t="s">
        <v>114</v>
      </c>
      <c r="S128" s="70">
        <f t="shared" si="81"/>
        <v>0</v>
      </c>
      <c r="T128" s="70">
        <v>0</v>
      </c>
      <c r="U128" s="70">
        <f t="shared" si="82"/>
        <v>0</v>
      </c>
      <c r="V128">
        <v>312.5</v>
      </c>
      <c r="W128" s="69" t="s">
        <v>115</v>
      </c>
      <c r="X128" s="70">
        <f t="shared" si="83"/>
        <v>292187.5</v>
      </c>
      <c r="Y128" s="70">
        <v>275357.5</v>
      </c>
      <c r="Z128" s="70">
        <f t="shared" si="84"/>
        <v>16830</v>
      </c>
      <c r="AA128">
        <v>292187.5</v>
      </c>
      <c r="AB128">
        <v>5</v>
      </c>
      <c r="AC128">
        <v>1500</v>
      </c>
      <c r="AD128" s="71" t="s">
        <v>116</v>
      </c>
      <c r="AE128" s="71">
        <v>1200</v>
      </c>
      <c r="AF128" s="71">
        <f t="shared" si="85"/>
        <v>300</v>
      </c>
      <c r="AG128">
        <v>6</v>
      </c>
      <c r="AH128">
        <v>11400</v>
      </c>
      <c r="AI128" s="72" t="s">
        <v>117</v>
      </c>
      <c r="AJ128" s="72">
        <v>1900</v>
      </c>
      <c r="AK128" s="72">
        <f t="shared" si="86"/>
        <v>9500</v>
      </c>
      <c r="AL128">
        <v>305087.5</v>
      </c>
      <c r="AM128" s="93">
        <f t="shared" si="87"/>
        <v>0</v>
      </c>
      <c r="AN128" s="97">
        <f t="shared" si="88"/>
        <v>0</v>
      </c>
    </row>
    <row r="129" spans="1:40">
      <c r="B129">
        <v>3024208</v>
      </c>
      <c r="C129" t="s">
        <v>195</v>
      </c>
      <c r="D129" s="44">
        <f t="shared" si="71"/>
        <v>230945</v>
      </c>
      <c r="E129" s="50">
        <f t="shared" si="72"/>
        <v>233750</v>
      </c>
      <c r="F129" s="57">
        <f t="shared" si="73"/>
        <v>2805</v>
      </c>
      <c r="H129" s="44">
        <f t="shared" si="74"/>
        <v>1200</v>
      </c>
      <c r="I129" s="50">
        <f t="shared" si="75"/>
        <v>1200</v>
      </c>
      <c r="J129" s="57">
        <f t="shared" si="76"/>
        <v>0</v>
      </c>
      <c r="L129" s="44">
        <f t="shared" si="77"/>
        <v>0</v>
      </c>
      <c r="M129" s="50">
        <f t="shared" si="78"/>
        <v>0</v>
      </c>
      <c r="N129" s="57">
        <f t="shared" si="79"/>
        <v>0</v>
      </c>
      <c r="P129" s="64">
        <f t="shared" si="80"/>
        <v>2805</v>
      </c>
      <c r="Q129">
        <v>0</v>
      </c>
      <c r="R129" s="69" t="s">
        <v>114</v>
      </c>
      <c r="S129" s="70">
        <f t="shared" si="81"/>
        <v>0</v>
      </c>
      <c r="T129" s="70">
        <v>0</v>
      </c>
      <c r="U129" s="70">
        <f t="shared" si="82"/>
        <v>0</v>
      </c>
      <c r="V129">
        <v>250</v>
      </c>
      <c r="W129" s="69" t="s">
        <v>115</v>
      </c>
      <c r="X129" s="70">
        <f t="shared" si="83"/>
        <v>233750</v>
      </c>
      <c r="Y129" s="70">
        <v>230945</v>
      </c>
      <c r="Z129" s="70">
        <f t="shared" si="84"/>
        <v>2805</v>
      </c>
      <c r="AA129">
        <v>233750</v>
      </c>
      <c r="AB129">
        <v>4</v>
      </c>
      <c r="AC129">
        <v>1200</v>
      </c>
      <c r="AD129" s="71" t="s">
        <v>116</v>
      </c>
      <c r="AE129" s="71">
        <v>1200</v>
      </c>
      <c r="AF129" s="71">
        <f t="shared" si="85"/>
        <v>0</v>
      </c>
      <c r="AG129">
        <v>0</v>
      </c>
      <c r="AH129">
        <v>0</v>
      </c>
      <c r="AI129" s="72" t="s">
        <v>117</v>
      </c>
      <c r="AJ129" s="72">
        <v>0</v>
      </c>
      <c r="AK129" s="72">
        <f t="shared" si="86"/>
        <v>0</v>
      </c>
      <c r="AL129">
        <v>234950</v>
      </c>
      <c r="AM129" s="93">
        <f t="shared" si="87"/>
        <v>0</v>
      </c>
      <c r="AN129" s="97">
        <f t="shared" si="88"/>
        <v>0</v>
      </c>
    </row>
    <row r="130" spans="1:40">
      <c r="B130">
        <v>3025401</v>
      </c>
      <c r="C130" t="s">
        <v>203</v>
      </c>
      <c r="D130" s="44">
        <f t="shared" si="71"/>
        <v>48620</v>
      </c>
      <c r="E130" s="50">
        <f t="shared" si="72"/>
        <v>43010</v>
      </c>
      <c r="F130" s="57">
        <f t="shared" si="73"/>
        <v>-5610</v>
      </c>
      <c r="H130" s="44">
        <f t="shared" si="74"/>
        <v>0</v>
      </c>
      <c r="I130" s="50">
        <f t="shared" si="75"/>
        <v>0</v>
      </c>
      <c r="J130" s="57">
        <f t="shared" si="76"/>
        <v>0</v>
      </c>
      <c r="L130" s="44">
        <f t="shared" si="77"/>
        <v>1900</v>
      </c>
      <c r="M130" s="50">
        <f t="shared" si="78"/>
        <v>3800</v>
      </c>
      <c r="N130" s="57">
        <f t="shared" si="79"/>
        <v>1900</v>
      </c>
      <c r="P130" s="64">
        <f t="shared" si="80"/>
        <v>-3710</v>
      </c>
      <c r="Q130">
        <v>0</v>
      </c>
      <c r="R130" s="69" t="s">
        <v>114</v>
      </c>
      <c r="S130" s="70">
        <f t="shared" si="81"/>
        <v>0</v>
      </c>
      <c r="T130" s="70">
        <v>0</v>
      </c>
      <c r="U130" s="70">
        <f t="shared" si="82"/>
        <v>0</v>
      </c>
      <c r="V130">
        <v>46</v>
      </c>
      <c r="W130" s="69" t="s">
        <v>115</v>
      </c>
      <c r="X130" s="70">
        <f t="shared" si="83"/>
        <v>43010</v>
      </c>
      <c r="Y130" s="70">
        <v>48620</v>
      </c>
      <c r="Z130" s="70">
        <f t="shared" si="84"/>
        <v>-5610</v>
      </c>
      <c r="AA130">
        <v>43010</v>
      </c>
      <c r="AB130">
        <v>0</v>
      </c>
      <c r="AC130">
        <v>0</v>
      </c>
      <c r="AD130" s="71" t="s">
        <v>116</v>
      </c>
      <c r="AE130" s="71">
        <v>0</v>
      </c>
      <c r="AF130" s="71">
        <f t="shared" si="85"/>
        <v>0</v>
      </c>
      <c r="AG130">
        <v>2</v>
      </c>
      <c r="AH130">
        <v>3800</v>
      </c>
      <c r="AI130" s="72" t="s">
        <v>117</v>
      </c>
      <c r="AJ130" s="72">
        <v>1900</v>
      </c>
      <c r="AK130" s="72">
        <f t="shared" si="86"/>
        <v>1900</v>
      </c>
      <c r="AL130">
        <v>46810</v>
      </c>
      <c r="AM130" s="93">
        <f t="shared" si="87"/>
        <v>0</v>
      </c>
      <c r="AN130" s="97">
        <f t="shared" si="88"/>
        <v>0</v>
      </c>
    </row>
    <row r="131" spans="1:40">
      <c r="B131">
        <v>3024000</v>
      </c>
      <c r="C131" t="s">
        <v>190</v>
      </c>
      <c r="D131" s="44">
        <f t="shared" si="71"/>
        <v>32725</v>
      </c>
      <c r="E131" s="50">
        <f t="shared" si="72"/>
        <v>77605</v>
      </c>
      <c r="F131" s="57">
        <f t="shared" si="73"/>
        <v>44880</v>
      </c>
      <c r="H131" s="44">
        <f t="shared" si="74"/>
        <v>0</v>
      </c>
      <c r="I131" s="50">
        <f t="shared" si="75"/>
        <v>0</v>
      </c>
      <c r="J131" s="57">
        <f t="shared" si="76"/>
        <v>0</v>
      </c>
      <c r="L131" s="44">
        <f t="shared" si="77"/>
        <v>0</v>
      </c>
      <c r="M131" s="50">
        <f t="shared" si="78"/>
        <v>0</v>
      </c>
      <c r="N131" s="57">
        <f t="shared" si="79"/>
        <v>0</v>
      </c>
      <c r="P131" s="64">
        <f t="shared" si="80"/>
        <v>44880</v>
      </c>
      <c r="Q131">
        <v>0</v>
      </c>
      <c r="R131" s="69" t="s">
        <v>114</v>
      </c>
      <c r="S131" s="70">
        <f t="shared" si="81"/>
        <v>0</v>
      </c>
      <c r="T131" s="70">
        <v>0</v>
      </c>
      <c r="U131" s="70">
        <f t="shared" si="82"/>
        <v>0</v>
      </c>
      <c r="V131">
        <v>83</v>
      </c>
      <c r="W131" s="69" t="s">
        <v>115</v>
      </c>
      <c r="X131" s="70">
        <f t="shared" si="83"/>
        <v>77605</v>
      </c>
      <c r="Y131" s="70">
        <v>32725</v>
      </c>
      <c r="Z131" s="70">
        <f t="shared" si="84"/>
        <v>44880</v>
      </c>
      <c r="AA131">
        <v>77605</v>
      </c>
      <c r="AB131">
        <v>0</v>
      </c>
      <c r="AC131">
        <v>0</v>
      </c>
      <c r="AD131" s="71" t="s">
        <v>116</v>
      </c>
      <c r="AE131" s="71">
        <v>0</v>
      </c>
      <c r="AF131" s="71">
        <f t="shared" si="85"/>
        <v>0</v>
      </c>
      <c r="AG131">
        <v>0</v>
      </c>
      <c r="AH131">
        <v>0</v>
      </c>
      <c r="AI131" s="72" t="s">
        <v>117</v>
      </c>
      <c r="AJ131" s="72">
        <v>0</v>
      </c>
      <c r="AK131" s="72">
        <f t="shared" si="86"/>
        <v>0</v>
      </c>
      <c r="AL131">
        <v>77605</v>
      </c>
      <c r="AM131" s="93">
        <f t="shared" si="87"/>
        <v>0</v>
      </c>
      <c r="AN131" s="97">
        <f t="shared" si="88"/>
        <v>0</v>
      </c>
    </row>
    <row r="132" spans="1:40">
      <c r="B132">
        <v>3025407</v>
      </c>
      <c r="C132" t="s">
        <v>209</v>
      </c>
      <c r="D132" s="44">
        <f t="shared" si="71"/>
        <v>227205</v>
      </c>
      <c r="E132" s="50">
        <f t="shared" si="72"/>
        <v>236555</v>
      </c>
      <c r="F132" s="57">
        <f t="shared" si="73"/>
        <v>9350</v>
      </c>
      <c r="H132" s="44">
        <f t="shared" si="74"/>
        <v>0</v>
      </c>
      <c r="I132" s="50">
        <f t="shared" si="75"/>
        <v>0</v>
      </c>
      <c r="J132" s="57">
        <f t="shared" si="76"/>
        <v>0</v>
      </c>
      <c r="L132" s="44">
        <f t="shared" si="77"/>
        <v>3800</v>
      </c>
      <c r="M132" s="50">
        <f t="shared" si="78"/>
        <v>0</v>
      </c>
      <c r="N132" s="57">
        <f t="shared" si="79"/>
        <v>-3800</v>
      </c>
      <c r="P132" s="64">
        <f t="shared" si="80"/>
        <v>5550</v>
      </c>
      <c r="Q132">
        <v>0</v>
      </c>
      <c r="R132" s="69" t="s">
        <v>114</v>
      </c>
      <c r="S132" s="70">
        <f t="shared" si="81"/>
        <v>0</v>
      </c>
      <c r="T132" s="70">
        <v>0</v>
      </c>
      <c r="U132" s="70">
        <f t="shared" si="82"/>
        <v>0</v>
      </c>
      <c r="V132">
        <v>253</v>
      </c>
      <c r="W132" s="69" t="s">
        <v>115</v>
      </c>
      <c r="X132" s="70">
        <f t="shared" si="83"/>
        <v>236555</v>
      </c>
      <c r="Y132" s="70">
        <v>227205</v>
      </c>
      <c r="Z132" s="70">
        <f t="shared" si="84"/>
        <v>9350</v>
      </c>
      <c r="AA132">
        <v>236555</v>
      </c>
      <c r="AB132">
        <v>0</v>
      </c>
      <c r="AC132">
        <v>0</v>
      </c>
      <c r="AD132" s="71" t="s">
        <v>116</v>
      </c>
      <c r="AE132" s="71">
        <v>0</v>
      </c>
      <c r="AF132" s="71">
        <f t="shared" si="85"/>
        <v>0</v>
      </c>
      <c r="AG132">
        <v>0</v>
      </c>
      <c r="AH132">
        <v>0</v>
      </c>
      <c r="AI132" s="72" t="s">
        <v>117</v>
      </c>
      <c r="AJ132" s="72">
        <v>3800</v>
      </c>
      <c r="AK132" s="72">
        <f t="shared" si="86"/>
        <v>-3800</v>
      </c>
      <c r="AL132">
        <v>236555</v>
      </c>
      <c r="AM132" s="93">
        <f t="shared" si="87"/>
        <v>0</v>
      </c>
      <c r="AN132" s="97">
        <f t="shared" si="88"/>
        <v>0</v>
      </c>
    </row>
    <row r="133" spans="1:40">
      <c r="B133">
        <v>3025403</v>
      </c>
      <c r="C133" t="s">
        <v>205</v>
      </c>
      <c r="D133" s="44">
        <f t="shared" si="71"/>
        <v>14025</v>
      </c>
      <c r="E133" s="50">
        <f t="shared" si="72"/>
        <v>28985</v>
      </c>
      <c r="F133" s="57">
        <f t="shared" si="73"/>
        <v>14960</v>
      </c>
      <c r="H133" s="44">
        <f t="shared" si="74"/>
        <v>300</v>
      </c>
      <c r="I133" s="50">
        <f t="shared" si="75"/>
        <v>300</v>
      </c>
      <c r="J133" s="57">
        <f t="shared" si="76"/>
        <v>0</v>
      </c>
      <c r="L133" s="44">
        <f t="shared" si="77"/>
        <v>0</v>
      </c>
      <c r="M133" s="50">
        <f t="shared" si="78"/>
        <v>0</v>
      </c>
      <c r="N133" s="57">
        <f t="shared" si="79"/>
        <v>0</v>
      </c>
      <c r="P133" s="64">
        <f t="shared" si="80"/>
        <v>14960</v>
      </c>
      <c r="Q133">
        <v>0</v>
      </c>
      <c r="R133" s="69" t="s">
        <v>114</v>
      </c>
      <c r="S133" s="70">
        <f t="shared" si="81"/>
        <v>0</v>
      </c>
      <c r="T133" s="70">
        <v>0</v>
      </c>
      <c r="U133" s="70">
        <f t="shared" si="82"/>
        <v>0</v>
      </c>
      <c r="V133">
        <v>31</v>
      </c>
      <c r="W133" s="69" t="s">
        <v>115</v>
      </c>
      <c r="X133" s="70">
        <f t="shared" si="83"/>
        <v>28985</v>
      </c>
      <c r="Y133" s="70">
        <v>14025</v>
      </c>
      <c r="Z133" s="70">
        <f t="shared" si="84"/>
        <v>14960</v>
      </c>
      <c r="AA133">
        <v>28985</v>
      </c>
      <c r="AB133">
        <v>1</v>
      </c>
      <c r="AC133">
        <v>300</v>
      </c>
      <c r="AD133" s="71" t="s">
        <v>116</v>
      </c>
      <c r="AE133" s="71">
        <v>300</v>
      </c>
      <c r="AF133" s="71">
        <f t="shared" si="85"/>
        <v>0</v>
      </c>
      <c r="AG133">
        <v>0</v>
      </c>
      <c r="AH133">
        <v>0</v>
      </c>
      <c r="AI133" s="72" t="s">
        <v>117</v>
      </c>
      <c r="AJ133" s="72">
        <v>0</v>
      </c>
      <c r="AK133" s="72">
        <f t="shared" si="86"/>
        <v>0</v>
      </c>
      <c r="AL133">
        <v>29285</v>
      </c>
      <c r="AM133" s="93">
        <f t="shared" si="87"/>
        <v>0</v>
      </c>
      <c r="AN133" s="97">
        <f t="shared" si="88"/>
        <v>0</v>
      </c>
    </row>
    <row r="134" spans="1:40">
      <c r="B134">
        <v>3025404</v>
      </c>
      <c r="C134" t="s">
        <v>206</v>
      </c>
      <c r="D134" s="44">
        <f t="shared" si="71"/>
        <v>35530</v>
      </c>
      <c r="E134" s="50">
        <f t="shared" si="72"/>
        <v>31790</v>
      </c>
      <c r="F134" s="57">
        <f t="shared" si="73"/>
        <v>-3740</v>
      </c>
      <c r="H134" s="44">
        <f t="shared" si="74"/>
        <v>0</v>
      </c>
      <c r="I134" s="50">
        <f t="shared" si="75"/>
        <v>0</v>
      </c>
      <c r="J134" s="57">
        <f t="shared" si="76"/>
        <v>0</v>
      </c>
      <c r="L134" s="44">
        <f t="shared" si="77"/>
        <v>1900</v>
      </c>
      <c r="M134" s="50">
        <f t="shared" si="78"/>
        <v>1900</v>
      </c>
      <c r="N134" s="57">
        <f t="shared" si="79"/>
        <v>0</v>
      </c>
      <c r="P134" s="64">
        <f t="shared" si="80"/>
        <v>-3740</v>
      </c>
      <c r="Q134">
        <v>0</v>
      </c>
      <c r="R134" s="69" t="s">
        <v>114</v>
      </c>
      <c r="S134" s="70">
        <f t="shared" si="81"/>
        <v>0</v>
      </c>
      <c r="T134" s="70">
        <v>0</v>
      </c>
      <c r="U134" s="70">
        <f t="shared" si="82"/>
        <v>0</v>
      </c>
      <c r="V134">
        <v>34</v>
      </c>
      <c r="W134" s="69" t="s">
        <v>115</v>
      </c>
      <c r="X134" s="70">
        <f t="shared" si="83"/>
        <v>31790</v>
      </c>
      <c r="Y134" s="70">
        <v>35530</v>
      </c>
      <c r="Z134" s="70">
        <f t="shared" si="84"/>
        <v>-3740</v>
      </c>
      <c r="AA134">
        <v>31790</v>
      </c>
      <c r="AB134">
        <v>0</v>
      </c>
      <c r="AC134">
        <v>0</v>
      </c>
      <c r="AD134" s="71" t="s">
        <v>116</v>
      </c>
      <c r="AE134" s="71">
        <v>0</v>
      </c>
      <c r="AF134" s="71">
        <f t="shared" si="85"/>
        <v>0</v>
      </c>
      <c r="AG134">
        <v>1</v>
      </c>
      <c r="AH134">
        <v>1900</v>
      </c>
      <c r="AI134" s="72" t="s">
        <v>117</v>
      </c>
      <c r="AJ134" s="72">
        <v>1900</v>
      </c>
      <c r="AK134" s="72">
        <f t="shared" si="86"/>
        <v>0</v>
      </c>
      <c r="AL134">
        <v>33690</v>
      </c>
      <c r="AM134" s="93">
        <f t="shared" si="87"/>
        <v>0</v>
      </c>
      <c r="AN134" s="97">
        <f t="shared" si="88"/>
        <v>0</v>
      </c>
    </row>
    <row r="135" spans="1:40">
      <c r="B135">
        <v>3024001</v>
      </c>
      <c r="C135" t="s">
        <v>191</v>
      </c>
      <c r="D135" s="44">
        <f t="shared" si="71"/>
        <v>102850</v>
      </c>
      <c r="E135" s="50">
        <f t="shared" si="72"/>
        <v>121550</v>
      </c>
      <c r="F135" s="57">
        <f t="shared" si="73"/>
        <v>18700</v>
      </c>
      <c r="H135" s="44">
        <f t="shared" si="74"/>
        <v>0</v>
      </c>
      <c r="I135" s="50">
        <f t="shared" si="75"/>
        <v>0</v>
      </c>
      <c r="J135" s="57">
        <f t="shared" si="76"/>
        <v>0</v>
      </c>
      <c r="L135" s="44">
        <f t="shared" si="77"/>
        <v>0</v>
      </c>
      <c r="M135" s="50">
        <f t="shared" si="78"/>
        <v>3800</v>
      </c>
      <c r="N135" s="57">
        <f t="shared" si="79"/>
        <v>3800</v>
      </c>
      <c r="P135" s="64">
        <f t="shared" si="80"/>
        <v>22500</v>
      </c>
      <c r="Q135">
        <v>0</v>
      </c>
      <c r="R135" s="69" t="s">
        <v>114</v>
      </c>
      <c r="S135" s="70">
        <f t="shared" si="81"/>
        <v>0</v>
      </c>
      <c r="T135" s="70">
        <v>0</v>
      </c>
      <c r="U135" s="70">
        <f t="shared" si="82"/>
        <v>0</v>
      </c>
      <c r="V135">
        <v>130</v>
      </c>
      <c r="W135" s="69" t="s">
        <v>115</v>
      </c>
      <c r="X135" s="70">
        <f t="shared" si="83"/>
        <v>121550</v>
      </c>
      <c r="Y135" s="70">
        <v>102850</v>
      </c>
      <c r="Z135" s="70">
        <f t="shared" si="84"/>
        <v>18700</v>
      </c>
      <c r="AA135">
        <v>121550</v>
      </c>
      <c r="AB135">
        <v>0</v>
      </c>
      <c r="AC135">
        <v>0</v>
      </c>
      <c r="AD135" s="71" t="s">
        <v>116</v>
      </c>
      <c r="AE135" s="71">
        <v>0</v>
      </c>
      <c r="AF135" s="71">
        <f t="shared" si="85"/>
        <v>0</v>
      </c>
      <c r="AG135">
        <v>2</v>
      </c>
      <c r="AH135">
        <v>3800</v>
      </c>
      <c r="AI135" s="72" t="s">
        <v>117</v>
      </c>
      <c r="AJ135" s="72">
        <v>0</v>
      </c>
      <c r="AK135" s="72">
        <f t="shared" si="86"/>
        <v>3800</v>
      </c>
      <c r="AL135">
        <v>125350</v>
      </c>
      <c r="AM135" s="93">
        <f t="shared" si="87"/>
        <v>0</v>
      </c>
      <c r="AN135" s="97">
        <f t="shared" si="88"/>
        <v>0</v>
      </c>
    </row>
    <row r="136" spans="1:40">
      <c r="B136">
        <v>3024215</v>
      </c>
      <c r="C136" t="s">
        <v>199</v>
      </c>
      <c r="D136" s="44">
        <f t="shared" si="71"/>
        <v>341275</v>
      </c>
      <c r="E136" s="50">
        <f t="shared" si="72"/>
        <v>378675.00000000023</v>
      </c>
      <c r="F136" s="57">
        <f t="shared" si="73"/>
        <v>37400.000000000233</v>
      </c>
      <c r="H136" s="44">
        <f t="shared" si="74"/>
        <v>300</v>
      </c>
      <c r="I136" s="50">
        <f t="shared" si="75"/>
        <v>300</v>
      </c>
      <c r="J136" s="57">
        <f t="shared" si="76"/>
        <v>0</v>
      </c>
      <c r="L136" s="44">
        <f t="shared" si="77"/>
        <v>9500</v>
      </c>
      <c r="M136" s="50">
        <f t="shared" si="78"/>
        <v>11400</v>
      </c>
      <c r="N136" s="57">
        <f t="shared" si="79"/>
        <v>1900</v>
      </c>
      <c r="P136" s="64">
        <f t="shared" si="80"/>
        <v>39300.000000000233</v>
      </c>
      <c r="Q136">
        <v>0</v>
      </c>
      <c r="R136" s="69" t="s">
        <v>114</v>
      </c>
      <c r="S136" s="70">
        <f t="shared" si="81"/>
        <v>0</v>
      </c>
      <c r="T136" s="70">
        <v>0</v>
      </c>
      <c r="U136" s="70">
        <f t="shared" si="82"/>
        <v>0</v>
      </c>
      <c r="V136">
        <v>405.00000000000023</v>
      </c>
      <c r="W136" s="69" t="s">
        <v>115</v>
      </c>
      <c r="X136" s="70">
        <f t="shared" si="83"/>
        <v>378675.00000000023</v>
      </c>
      <c r="Y136" s="70">
        <v>341275</v>
      </c>
      <c r="Z136" s="70">
        <f t="shared" si="84"/>
        <v>37400.000000000233</v>
      </c>
      <c r="AA136">
        <v>378675.00000000023</v>
      </c>
      <c r="AB136">
        <v>1</v>
      </c>
      <c r="AC136">
        <v>300</v>
      </c>
      <c r="AD136" s="71" t="s">
        <v>116</v>
      </c>
      <c r="AE136" s="71">
        <v>300</v>
      </c>
      <c r="AF136" s="71">
        <f t="shared" si="85"/>
        <v>0</v>
      </c>
      <c r="AG136">
        <v>6</v>
      </c>
      <c r="AH136">
        <v>11400</v>
      </c>
      <c r="AI136" s="72" t="s">
        <v>117</v>
      </c>
      <c r="AJ136" s="72">
        <v>9500</v>
      </c>
      <c r="AK136" s="72">
        <f t="shared" si="86"/>
        <v>1900</v>
      </c>
      <c r="AL136">
        <v>390375.00000000023</v>
      </c>
      <c r="AM136" s="93">
        <f t="shared" si="87"/>
        <v>0</v>
      </c>
      <c r="AN136" s="97">
        <f t="shared" si="88"/>
        <v>0</v>
      </c>
    </row>
    <row r="137" spans="1:40">
      <c r="B137">
        <v>3024752</v>
      </c>
      <c r="C137" t="s">
        <v>200</v>
      </c>
      <c r="D137" s="44">
        <f t="shared" si="71"/>
        <v>18700</v>
      </c>
      <c r="E137" s="50">
        <f t="shared" si="72"/>
        <v>20570</v>
      </c>
      <c r="F137" s="57">
        <f t="shared" si="73"/>
        <v>1870</v>
      </c>
      <c r="H137" s="44">
        <f t="shared" si="74"/>
        <v>0</v>
      </c>
      <c r="I137" s="50">
        <f t="shared" si="75"/>
        <v>0</v>
      </c>
      <c r="J137" s="57">
        <f t="shared" si="76"/>
        <v>0</v>
      </c>
      <c r="L137" s="44">
        <f t="shared" si="77"/>
        <v>0</v>
      </c>
      <c r="M137" s="50">
        <f t="shared" si="78"/>
        <v>0</v>
      </c>
      <c r="N137" s="57">
        <f t="shared" si="79"/>
        <v>0</v>
      </c>
      <c r="P137" s="64">
        <f t="shared" si="80"/>
        <v>1870</v>
      </c>
      <c r="Q137">
        <v>0</v>
      </c>
      <c r="R137" s="69" t="s">
        <v>114</v>
      </c>
      <c r="S137" s="70">
        <f t="shared" si="81"/>
        <v>0</v>
      </c>
      <c r="T137" s="70">
        <v>0</v>
      </c>
      <c r="U137" s="70">
        <f t="shared" si="82"/>
        <v>0</v>
      </c>
      <c r="V137">
        <v>22</v>
      </c>
      <c r="W137" s="69" t="s">
        <v>115</v>
      </c>
      <c r="X137" s="70">
        <f t="shared" si="83"/>
        <v>20570</v>
      </c>
      <c r="Y137" s="70">
        <v>18700</v>
      </c>
      <c r="Z137" s="70">
        <f t="shared" si="84"/>
        <v>1870</v>
      </c>
      <c r="AA137">
        <v>20570</v>
      </c>
      <c r="AB137">
        <v>0</v>
      </c>
      <c r="AC137">
        <v>0</v>
      </c>
      <c r="AD137" s="71" t="s">
        <v>116</v>
      </c>
      <c r="AE137" s="71">
        <v>0</v>
      </c>
      <c r="AF137" s="71">
        <f t="shared" si="85"/>
        <v>0</v>
      </c>
      <c r="AG137">
        <v>0</v>
      </c>
      <c r="AH137">
        <v>0</v>
      </c>
      <c r="AI137" s="72" t="s">
        <v>117</v>
      </c>
      <c r="AJ137" s="72">
        <v>0</v>
      </c>
      <c r="AK137" s="72">
        <f t="shared" si="86"/>
        <v>0</v>
      </c>
      <c r="AL137">
        <v>20570</v>
      </c>
      <c r="AM137" s="93">
        <f t="shared" si="87"/>
        <v>0</v>
      </c>
      <c r="AN137" s="97">
        <f t="shared" si="88"/>
        <v>0</v>
      </c>
    </row>
    <row r="138" spans="1:40">
      <c r="B138">
        <v>3024009</v>
      </c>
      <c r="C138" t="s">
        <v>193</v>
      </c>
      <c r="D138" s="44">
        <f t="shared" si="71"/>
        <v>244502.5</v>
      </c>
      <c r="E138" s="50">
        <f t="shared" si="72"/>
        <v>225335</v>
      </c>
      <c r="F138" s="57">
        <f t="shared" si="73"/>
        <v>-19167.5</v>
      </c>
      <c r="H138" s="44">
        <f t="shared" si="74"/>
        <v>900</v>
      </c>
      <c r="I138" s="50">
        <f t="shared" si="75"/>
        <v>600</v>
      </c>
      <c r="J138" s="57">
        <f t="shared" si="76"/>
        <v>-300</v>
      </c>
      <c r="L138" s="44">
        <f t="shared" si="77"/>
        <v>0</v>
      </c>
      <c r="M138" s="50">
        <f t="shared" si="78"/>
        <v>0</v>
      </c>
      <c r="N138" s="57">
        <f t="shared" si="79"/>
        <v>0</v>
      </c>
      <c r="P138" s="64">
        <f t="shared" si="80"/>
        <v>-19467.5</v>
      </c>
      <c r="Q138">
        <v>0</v>
      </c>
      <c r="R138" s="69" t="s">
        <v>114</v>
      </c>
      <c r="S138" s="70">
        <f t="shared" si="81"/>
        <v>0</v>
      </c>
      <c r="T138" s="70">
        <v>0</v>
      </c>
      <c r="U138" s="70">
        <f t="shared" si="82"/>
        <v>0</v>
      </c>
      <c r="V138">
        <v>241</v>
      </c>
      <c r="W138" s="69" t="s">
        <v>115</v>
      </c>
      <c r="X138" s="70">
        <f t="shared" si="83"/>
        <v>225335</v>
      </c>
      <c r="Y138" s="70">
        <v>244502.5</v>
      </c>
      <c r="Z138" s="70">
        <f t="shared" si="84"/>
        <v>-19167.5</v>
      </c>
      <c r="AA138">
        <v>225335</v>
      </c>
      <c r="AB138">
        <v>2</v>
      </c>
      <c r="AC138">
        <v>600</v>
      </c>
      <c r="AD138" s="71" t="s">
        <v>116</v>
      </c>
      <c r="AE138" s="71">
        <v>900</v>
      </c>
      <c r="AF138" s="71">
        <f t="shared" si="85"/>
        <v>-300</v>
      </c>
      <c r="AG138">
        <v>0</v>
      </c>
      <c r="AH138">
        <v>0</v>
      </c>
      <c r="AI138" s="72" t="s">
        <v>117</v>
      </c>
      <c r="AJ138" s="72">
        <v>0</v>
      </c>
      <c r="AK138" s="72">
        <f t="shared" si="86"/>
        <v>0</v>
      </c>
      <c r="AL138">
        <v>225935</v>
      </c>
      <c r="AM138" s="93">
        <f t="shared" si="87"/>
        <v>0</v>
      </c>
      <c r="AN138" s="97">
        <f t="shared" si="88"/>
        <v>0</v>
      </c>
    </row>
    <row r="139" spans="1:40">
      <c r="B139">
        <v>3024012</v>
      </c>
      <c r="C139" t="s">
        <v>194</v>
      </c>
      <c r="D139" s="44">
        <f t="shared" si="71"/>
        <v>317900</v>
      </c>
      <c r="E139" s="50">
        <f t="shared" si="72"/>
        <v>341275.00000000006</v>
      </c>
      <c r="F139" s="57">
        <f t="shared" si="73"/>
        <v>23375.000000000058</v>
      </c>
      <c r="H139" s="44">
        <f t="shared" si="74"/>
        <v>0</v>
      </c>
      <c r="I139" s="50">
        <f t="shared" si="75"/>
        <v>0</v>
      </c>
      <c r="J139" s="57">
        <f t="shared" si="76"/>
        <v>0</v>
      </c>
      <c r="L139" s="44">
        <f t="shared" si="77"/>
        <v>0</v>
      </c>
      <c r="M139" s="50">
        <f t="shared" si="78"/>
        <v>0</v>
      </c>
      <c r="N139" s="57">
        <f t="shared" si="79"/>
        <v>0</v>
      </c>
      <c r="P139" s="64">
        <f t="shared" si="80"/>
        <v>23375.000000000058</v>
      </c>
      <c r="Q139">
        <v>0</v>
      </c>
      <c r="R139" s="69" t="s">
        <v>114</v>
      </c>
      <c r="S139" s="70">
        <f t="shared" si="81"/>
        <v>0</v>
      </c>
      <c r="T139" s="70">
        <v>0</v>
      </c>
      <c r="U139" s="70">
        <f t="shared" si="82"/>
        <v>0</v>
      </c>
      <c r="V139">
        <v>365.00000000000006</v>
      </c>
      <c r="W139" s="69" t="s">
        <v>115</v>
      </c>
      <c r="X139" s="70">
        <f t="shared" si="83"/>
        <v>341275.00000000006</v>
      </c>
      <c r="Y139" s="70">
        <v>317900</v>
      </c>
      <c r="Z139" s="70">
        <f t="shared" si="84"/>
        <v>23375.000000000058</v>
      </c>
      <c r="AA139">
        <v>341275.00000000006</v>
      </c>
      <c r="AB139">
        <v>0</v>
      </c>
      <c r="AC139">
        <v>0</v>
      </c>
      <c r="AD139" s="71" t="s">
        <v>116</v>
      </c>
      <c r="AE139" s="71">
        <v>0</v>
      </c>
      <c r="AF139" s="71">
        <f t="shared" si="85"/>
        <v>0</v>
      </c>
      <c r="AG139">
        <v>0</v>
      </c>
      <c r="AH139">
        <v>0</v>
      </c>
      <c r="AI139" s="72" t="s">
        <v>117</v>
      </c>
      <c r="AJ139" s="72">
        <v>0</v>
      </c>
      <c r="AK139" s="72">
        <f t="shared" si="86"/>
        <v>0</v>
      </c>
      <c r="AL139">
        <v>341275.00000000006</v>
      </c>
      <c r="AM139" s="93">
        <f t="shared" si="87"/>
        <v>0</v>
      </c>
      <c r="AN139" s="97">
        <f t="shared" si="88"/>
        <v>0</v>
      </c>
    </row>
    <row r="140" spans="1:40">
      <c r="C140" s="27" t="s">
        <v>227</v>
      </c>
      <c r="D140" s="45">
        <f>SUM(D118:D139)</f>
        <v>4221057.5</v>
      </c>
      <c r="E140" s="55">
        <f t="shared" ref="E140:F140" si="89">SUM(E118:E139)</f>
        <v>4388422.5</v>
      </c>
      <c r="F140" s="62">
        <f t="shared" si="89"/>
        <v>167365.00000000029</v>
      </c>
      <c r="G140" s="101"/>
      <c r="H140" s="48">
        <f>SUM(H118:H139)</f>
        <v>7200</v>
      </c>
      <c r="I140" s="55">
        <f t="shared" ref="I140" si="90">SUM(I118:I139)</f>
        <v>7500</v>
      </c>
      <c r="J140" s="62">
        <f t="shared" ref="J140" si="91">SUM(J118:J139)</f>
        <v>300</v>
      </c>
      <c r="K140" s="101"/>
      <c r="L140" s="48">
        <f>SUM(L118:L139)</f>
        <v>45600</v>
      </c>
      <c r="M140" s="55">
        <f t="shared" ref="M140" si="92">SUM(M118:M139)</f>
        <v>66500</v>
      </c>
      <c r="N140" s="62">
        <f t="shared" ref="N140:P140" si="93">SUM(N118:N139)</f>
        <v>20900</v>
      </c>
      <c r="O140" s="101"/>
      <c r="P140" s="58">
        <f t="shared" si="93"/>
        <v>188565.00000000029</v>
      </c>
      <c r="S140" s="70"/>
      <c r="T140" s="70"/>
      <c r="U140" s="70"/>
      <c r="AM140" s="93"/>
      <c r="AN140" s="97"/>
    </row>
    <row r="141" spans="1:40">
      <c r="D141" s="44"/>
      <c r="E141" s="50"/>
      <c r="F141" s="57"/>
      <c r="H141" s="44"/>
      <c r="I141" s="50"/>
      <c r="J141" s="57"/>
      <c r="L141" s="44"/>
      <c r="M141" s="50"/>
      <c r="N141" s="57"/>
      <c r="P141" s="64"/>
      <c r="S141" s="70"/>
      <c r="T141" s="70"/>
      <c r="U141" s="70"/>
      <c r="AM141" s="93"/>
      <c r="AN141" s="97"/>
    </row>
    <row r="142" spans="1:40">
      <c r="A142" t="s">
        <v>94</v>
      </c>
      <c r="B142">
        <v>3027010</v>
      </c>
      <c r="C142" t="s">
        <v>215</v>
      </c>
      <c r="D142" s="44">
        <f>T142+Y142</f>
        <v>23375</v>
      </c>
      <c r="E142" s="50">
        <f>S142+X142</f>
        <v>21505</v>
      </c>
      <c r="F142" s="57">
        <f>E142-D142</f>
        <v>-1870</v>
      </c>
      <c r="H142" s="44">
        <f>AE142</f>
        <v>0</v>
      </c>
      <c r="I142" s="50">
        <f>AC142</f>
        <v>0</v>
      </c>
      <c r="J142" s="57">
        <f>I142-H142</f>
        <v>0</v>
      </c>
      <c r="L142" s="44">
        <f>AJ142</f>
        <v>0</v>
      </c>
      <c r="M142" s="50">
        <f>AH142</f>
        <v>0</v>
      </c>
      <c r="N142" s="57">
        <f>M142-L142</f>
        <v>0</v>
      </c>
      <c r="P142" s="64">
        <f>F142+J142+N142</f>
        <v>-1870</v>
      </c>
      <c r="Q142">
        <v>0</v>
      </c>
      <c r="R142" s="69" t="s">
        <v>114</v>
      </c>
      <c r="S142" s="70">
        <f>Q142*1320</f>
        <v>0</v>
      </c>
      <c r="T142" s="70">
        <v>0</v>
      </c>
      <c r="U142" s="70">
        <f>S142-T142</f>
        <v>0</v>
      </c>
      <c r="V142">
        <v>23</v>
      </c>
      <c r="W142" s="69" t="s">
        <v>115</v>
      </c>
      <c r="X142" s="70">
        <f>V142*935</f>
        <v>21505</v>
      </c>
      <c r="Y142" s="70">
        <v>23375</v>
      </c>
      <c r="Z142" s="70">
        <f>X142-Y142</f>
        <v>-1870</v>
      </c>
      <c r="AA142">
        <v>21505</v>
      </c>
      <c r="AB142">
        <v>0</v>
      </c>
      <c r="AC142">
        <v>0</v>
      </c>
      <c r="AD142" s="71" t="s">
        <v>116</v>
      </c>
      <c r="AE142" s="71">
        <v>0</v>
      </c>
      <c r="AF142" s="71">
        <f>AC142-AE142</f>
        <v>0</v>
      </c>
      <c r="AG142">
        <v>0</v>
      </c>
      <c r="AH142">
        <v>0</v>
      </c>
      <c r="AI142" s="72" t="s">
        <v>117</v>
      </c>
      <c r="AJ142" s="72">
        <v>0</v>
      </c>
      <c r="AK142" s="72">
        <f>AH142-AJ142</f>
        <v>0</v>
      </c>
      <c r="AL142">
        <v>21505</v>
      </c>
      <c r="AM142" s="93">
        <f>AL142-AK142-AJ142-AF142-AE142-Z142-Y142-U142-T142</f>
        <v>0</v>
      </c>
      <c r="AN142" s="97">
        <f>F142+J142+N142-U142-Z142-AF142-AK142</f>
        <v>0</v>
      </c>
    </row>
    <row r="143" spans="1:40">
      <c r="B143">
        <v>3027005</v>
      </c>
      <c r="C143" t="s">
        <v>214</v>
      </c>
      <c r="D143" s="44">
        <f>T143+Y143</f>
        <v>66000</v>
      </c>
      <c r="E143" s="50">
        <f>S143+X143</f>
        <v>64680</v>
      </c>
      <c r="F143" s="57">
        <f>E143-D143</f>
        <v>-1320</v>
      </c>
      <c r="H143" s="44">
        <f>AE143</f>
        <v>0</v>
      </c>
      <c r="I143" s="50">
        <f>AC143</f>
        <v>0</v>
      </c>
      <c r="J143" s="57">
        <f>I143-H143</f>
        <v>0</v>
      </c>
      <c r="L143" s="44">
        <f>AJ143</f>
        <v>0</v>
      </c>
      <c r="M143" s="50">
        <f>AH143</f>
        <v>0</v>
      </c>
      <c r="N143" s="57">
        <f>M143-L143</f>
        <v>0</v>
      </c>
      <c r="P143" s="64">
        <f>F143+J143+N143</f>
        <v>-1320</v>
      </c>
      <c r="Q143">
        <v>49</v>
      </c>
      <c r="R143" s="69" t="s">
        <v>114</v>
      </c>
      <c r="S143" s="70">
        <f>Q143*1320</f>
        <v>64680</v>
      </c>
      <c r="T143" s="70">
        <v>66000</v>
      </c>
      <c r="U143" s="70">
        <f>S143-T143</f>
        <v>-1320</v>
      </c>
      <c r="V143">
        <v>0</v>
      </c>
      <c r="W143" s="69" t="s">
        <v>115</v>
      </c>
      <c r="X143" s="70">
        <f>V143*935</f>
        <v>0</v>
      </c>
      <c r="Y143" s="70">
        <v>0</v>
      </c>
      <c r="Z143" s="70">
        <f>X143-Y143</f>
        <v>0</v>
      </c>
      <c r="AA143">
        <v>64680</v>
      </c>
      <c r="AB143">
        <v>0</v>
      </c>
      <c r="AC143">
        <v>0</v>
      </c>
      <c r="AD143" s="71" t="s">
        <v>116</v>
      </c>
      <c r="AE143" s="71">
        <v>0</v>
      </c>
      <c r="AF143" s="71">
        <f>AC143-AE143</f>
        <v>0</v>
      </c>
      <c r="AG143">
        <v>0</v>
      </c>
      <c r="AH143">
        <v>0</v>
      </c>
      <c r="AI143" s="72" t="s">
        <v>117</v>
      </c>
      <c r="AJ143" s="72">
        <v>0</v>
      </c>
      <c r="AK143" s="72">
        <f>AH143-AJ143</f>
        <v>0</v>
      </c>
      <c r="AL143">
        <v>64680</v>
      </c>
      <c r="AM143" s="93">
        <f>AL143-AK143-AJ143-AF143-AE143-Z143-Y143-U143-T143</f>
        <v>0</v>
      </c>
      <c r="AN143" s="97">
        <f>F143+J143+N143-U143-Z143-AF143-AK143</f>
        <v>0</v>
      </c>
    </row>
    <row r="144" spans="1:40">
      <c r="B144">
        <v>3027000</v>
      </c>
      <c r="C144" t="s">
        <v>213</v>
      </c>
      <c r="D144" s="44">
        <f>T144+Y144</f>
        <v>50490</v>
      </c>
      <c r="E144" s="50">
        <f>S144+X144</f>
        <v>53295</v>
      </c>
      <c r="F144" s="57">
        <f>E144-D144</f>
        <v>2805</v>
      </c>
      <c r="H144" s="44">
        <f>AE144</f>
        <v>0</v>
      </c>
      <c r="I144" s="50">
        <f>AC144</f>
        <v>0</v>
      </c>
      <c r="J144" s="57">
        <f>I144-H144</f>
        <v>0</v>
      </c>
      <c r="L144" s="44">
        <f>AJ144</f>
        <v>0</v>
      </c>
      <c r="M144" s="50">
        <f>AH144</f>
        <v>0</v>
      </c>
      <c r="N144" s="57">
        <f>M144-L144</f>
        <v>0</v>
      </c>
      <c r="P144" s="64">
        <f>F144+J144+N144</f>
        <v>2805</v>
      </c>
      <c r="Q144">
        <v>0</v>
      </c>
      <c r="R144" s="69" t="s">
        <v>114</v>
      </c>
      <c r="S144" s="70">
        <f>Q144*1320</f>
        <v>0</v>
      </c>
      <c r="T144" s="70">
        <v>0</v>
      </c>
      <c r="U144" s="70">
        <f>S144-T144</f>
        <v>0</v>
      </c>
      <c r="V144">
        <v>57</v>
      </c>
      <c r="W144" s="69" t="s">
        <v>115</v>
      </c>
      <c r="X144" s="70">
        <f>V144*935</f>
        <v>53295</v>
      </c>
      <c r="Y144" s="70">
        <v>50490</v>
      </c>
      <c r="Z144" s="70">
        <f>X144-Y144</f>
        <v>2805</v>
      </c>
      <c r="AA144">
        <v>53295</v>
      </c>
      <c r="AB144">
        <v>0</v>
      </c>
      <c r="AC144">
        <v>0</v>
      </c>
      <c r="AD144" s="71" t="s">
        <v>116</v>
      </c>
      <c r="AE144" s="71">
        <v>0</v>
      </c>
      <c r="AF144" s="71">
        <f>AC144-AE144</f>
        <v>0</v>
      </c>
      <c r="AG144">
        <v>0</v>
      </c>
      <c r="AH144">
        <v>0</v>
      </c>
      <c r="AI144" s="72" t="s">
        <v>117</v>
      </c>
      <c r="AJ144" s="72">
        <v>0</v>
      </c>
      <c r="AK144" s="72">
        <f>AH144-AJ144</f>
        <v>0</v>
      </c>
      <c r="AL144">
        <v>53295</v>
      </c>
      <c r="AM144" s="93">
        <f>AL144-AK144-AJ144-AF144-AE144-Z144-Y144-U144-T144</f>
        <v>0</v>
      </c>
      <c r="AN144" s="97">
        <f>F144+J144+N144-U144-Z144-AF144-AK144</f>
        <v>0</v>
      </c>
    </row>
    <row r="145" spans="2:40">
      <c r="B145">
        <v>3027009</v>
      </c>
      <c r="C145" t="s">
        <v>231</v>
      </c>
      <c r="D145" s="44">
        <f>T145+Y145</f>
        <v>40920</v>
      </c>
      <c r="E145" s="50">
        <f>S145+X145</f>
        <v>48840</v>
      </c>
      <c r="F145" s="57">
        <f>E145-D145</f>
        <v>7920</v>
      </c>
      <c r="H145" s="44">
        <f>AE145</f>
        <v>0</v>
      </c>
      <c r="I145" s="50">
        <f>AC145</f>
        <v>0</v>
      </c>
      <c r="J145" s="57">
        <f>I145-H145</f>
        <v>0</v>
      </c>
      <c r="L145" s="44">
        <f>AJ145</f>
        <v>1900</v>
      </c>
      <c r="M145" s="50">
        <f>AH145</f>
        <v>1900</v>
      </c>
      <c r="N145" s="57">
        <f>M145-L145</f>
        <v>0</v>
      </c>
      <c r="P145" s="64">
        <f>F145+J145+N145</f>
        <v>7920</v>
      </c>
      <c r="Q145">
        <v>37</v>
      </c>
      <c r="R145" s="69" t="s">
        <v>114</v>
      </c>
      <c r="S145" s="70">
        <f>Q145*1320</f>
        <v>48840</v>
      </c>
      <c r="T145" s="70">
        <v>40920</v>
      </c>
      <c r="U145" s="70">
        <f>S145-T145</f>
        <v>7920</v>
      </c>
      <c r="V145">
        <v>0</v>
      </c>
      <c r="W145" s="69" t="s">
        <v>115</v>
      </c>
      <c r="X145" s="70">
        <f>V145*935</f>
        <v>0</v>
      </c>
      <c r="Y145" s="70">
        <v>0</v>
      </c>
      <c r="Z145" s="70">
        <f>X145-Y145</f>
        <v>0</v>
      </c>
      <c r="AA145">
        <v>48840</v>
      </c>
      <c r="AB145">
        <v>0</v>
      </c>
      <c r="AC145">
        <v>0</v>
      </c>
      <c r="AD145" s="71" t="s">
        <v>116</v>
      </c>
      <c r="AE145" s="71">
        <v>0</v>
      </c>
      <c r="AF145" s="71">
        <f>AC145-AE145</f>
        <v>0</v>
      </c>
      <c r="AG145">
        <v>1</v>
      </c>
      <c r="AH145">
        <v>1900</v>
      </c>
      <c r="AI145" s="72" t="s">
        <v>117</v>
      </c>
      <c r="AJ145" s="72">
        <v>1900</v>
      </c>
      <c r="AK145" s="72">
        <f>AH145-AJ145</f>
        <v>0</v>
      </c>
      <c r="AL145">
        <v>50740</v>
      </c>
      <c r="AM145" s="93">
        <f>AL145-AK145-AJ145-AF145-AE145-Z145-Y145-U145-T145</f>
        <v>0</v>
      </c>
      <c r="AN145" s="97">
        <f>F145+J145+N145-U145-Z145-AF145-AK145</f>
        <v>0</v>
      </c>
    </row>
    <row r="146" spans="2:40">
      <c r="C146" s="27" t="s">
        <v>226</v>
      </c>
      <c r="D146" s="45">
        <f>SUM(D142:D145)</f>
        <v>180785</v>
      </c>
      <c r="E146" s="55">
        <f>SUM(E142:E145)</f>
        <v>188320</v>
      </c>
      <c r="F146" s="62">
        <f t="shared" ref="F146:P146" si="94">SUM(F142:F145)</f>
        <v>7535</v>
      </c>
      <c r="G146" s="101"/>
      <c r="H146" s="48">
        <f t="shared" si="94"/>
        <v>0</v>
      </c>
      <c r="I146" s="55">
        <f t="shared" si="94"/>
        <v>0</v>
      </c>
      <c r="J146" s="62">
        <f t="shared" si="94"/>
        <v>0</v>
      </c>
      <c r="K146" s="102"/>
      <c r="L146" s="48">
        <f t="shared" si="94"/>
        <v>1900</v>
      </c>
      <c r="M146" s="55">
        <f t="shared" si="94"/>
        <v>1900</v>
      </c>
      <c r="N146" s="62">
        <f t="shared" si="94"/>
        <v>0</v>
      </c>
      <c r="O146" s="102">
        <f t="shared" si="94"/>
        <v>0</v>
      </c>
      <c r="P146" s="58">
        <f t="shared" si="94"/>
        <v>7535</v>
      </c>
    </row>
    <row r="148" spans="2:40">
      <c r="C148" s="27" t="s">
        <v>100</v>
      </c>
      <c r="D148" s="45">
        <f>D146+D140+D116+D112+D21</f>
        <v>14945370</v>
      </c>
      <c r="E148" s="55">
        <f t="shared" ref="E148:P148" si="95">E146+E140+E116+E112+E21</f>
        <v>16017017.5</v>
      </c>
      <c r="F148" s="62">
        <f t="shared" si="95"/>
        <v>1071647.5000000002</v>
      </c>
      <c r="G148" s="101"/>
      <c r="H148" s="48">
        <f t="shared" si="95"/>
        <v>12600</v>
      </c>
      <c r="I148" s="55">
        <f t="shared" si="95"/>
        <v>13500</v>
      </c>
      <c r="J148" s="62">
        <f t="shared" si="95"/>
        <v>900</v>
      </c>
      <c r="K148" s="102"/>
      <c r="L148" s="48">
        <f t="shared" si="95"/>
        <v>224200</v>
      </c>
      <c r="M148" s="55">
        <f t="shared" si="95"/>
        <v>267900</v>
      </c>
      <c r="N148" s="62">
        <f t="shared" si="95"/>
        <v>43700</v>
      </c>
      <c r="O148" s="102"/>
      <c r="P148" s="58">
        <f t="shared" si="95"/>
        <v>1116247.5000000002</v>
      </c>
    </row>
  </sheetData>
  <sheetProtection sheet="1" objects="1" scenarios="1"/>
  <autoFilter ref="C17:C148"/>
  <sortState ref="A11:AO130">
    <sortCondition ref="A11:A130"/>
    <sortCondition ref="C11:C130"/>
  </sortState>
  <mergeCells count="10">
    <mergeCell ref="E2:L2"/>
    <mergeCell ref="D6:E6"/>
    <mergeCell ref="G3:I4"/>
    <mergeCell ref="B9:O9"/>
    <mergeCell ref="B11:O11"/>
    <mergeCell ref="B13:O13"/>
    <mergeCell ref="C3:E4"/>
    <mergeCell ref="D16:F16"/>
    <mergeCell ref="H16:J16"/>
    <mergeCell ref="L16:N1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J113"/>
  <sheetViews>
    <sheetView showGridLines="0" showRowColHeaders="0" zoomScale="115" zoomScaleNormal="115" workbookViewId="0">
      <pane ySplit="15" topLeftCell="A16" activePane="bottomLeft" state="frozen"/>
      <selection pane="bottomLeft" activeCell="B3" sqref="B3:C4"/>
    </sheetView>
  </sheetViews>
  <sheetFormatPr defaultRowHeight="15"/>
  <cols>
    <col min="1" max="1" width="2.5703125" customWidth="1"/>
    <col min="2" max="2" width="15.5703125" customWidth="1"/>
    <col min="3" max="3" width="38.140625" bestFit="1" customWidth="1"/>
    <col min="4" max="4" width="9.140625" customWidth="1"/>
    <col min="5" max="5" width="15.42578125" style="39" customWidth="1"/>
    <col min="6" max="6" width="15.28515625" style="28" customWidth="1"/>
    <col min="7" max="7" width="16.7109375" style="28" customWidth="1"/>
    <col min="8" max="8" width="15.28515625" style="25" customWidth="1"/>
    <col min="9" max="9" width="12.7109375" style="39" customWidth="1"/>
    <col min="10" max="10" width="2.7109375" customWidth="1"/>
  </cols>
  <sheetData>
    <row r="1" spans="1:10">
      <c r="A1" s="1"/>
      <c r="B1" s="2"/>
      <c r="C1" s="3"/>
      <c r="D1" s="2"/>
      <c r="E1" s="29"/>
      <c r="F1" s="30"/>
      <c r="G1" s="30"/>
      <c r="H1" s="4"/>
      <c r="I1" s="29"/>
      <c r="J1" s="65"/>
    </row>
    <row r="2" spans="1:10" ht="18.75">
      <c r="A2" s="5"/>
      <c r="B2" s="6"/>
      <c r="C2" s="132"/>
      <c r="D2" s="132"/>
      <c r="E2" s="132"/>
      <c r="F2" s="132"/>
      <c r="G2" s="132"/>
      <c r="H2" s="132"/>
      <c r="I2" s="132"/>
      <c r="J2" s="142"/>
    </row>
    <row r="3" spans="1:10" ht="18.75" customHeight="1">
      <c r="A3" s="5"/>
      <c r="B3" s="143" t="s">
        <v>98</v>
      </c>
      <c r="C3" s="144"/>
      <c r="D3" s="9"/>
      <c r="E3" s="134" t="s">
        <v>99</v>
      </c>
      <c r="F3" s="136"/>
      <c r="G3" s="31"/>
      <c r="H3" s="7"/>
      <c r="I3" s="31"/>
      <c r="J3" s="66"/>
    </row>
    <row r="4" spans="1:10" ht="18.75" customHeight="1">
      <c r="A4" s="5"/>
      <c r="B4" s="145"/>
      <c r="C4" s="146"/>
      <c r="D4" s="9"/>
      <c r="E4" s="137"/>
      <c r="F4" s="139"/>
      <c r="G4" s="31"/>
      <c r="H4" s="7"/>
      <c r="I4" s="31"/>
      <c r="J4" s="66"/>
    </row>
    <row r="5" spans="1:10" ht="18.75">
      <c r="A5" s="5"/>
      <c r="B5" s="6"/>
      <c r="C5" s="8"/>
      <c r="D5" s="9"/>
      <c r="E5" s="32"/>
      <c r="F5" s="33"/>
      <c r="G5" s="34"/>
      <c r="H5" s="10"/>
      <c r="I5" s="41"/>
      <c r="J5" s="66"/>
    </row>
    <row r="6" spans="1:10" ht="18.75">
      <c r="A6" s="5"/>
      <c r="B6" s="133">
        <f ca="1">NOW()</f>
        <v>42556.600023495368</v>
      </c>
      <c r="C6" s="133"/>
      <c r="D6" s="9"/>
      <c r="E6" s="32"/>
      <c r="F6" s="35"/>
      <c r="G6" s="35"/>
      <c r="H6" s="11"/>
      <c r="I6" s="32"/>
      <c r="J6" s="67"/>
    </row>
    <row r="7" spans="1:10" ht="15.75" thickBot="1">
      <c r="A7" s="12"/>
      <c r="B7" s="13"/>
      <c r="C7" s="14"/>
      <c r="D7" s="13"/>
      <c r="E7" s="36"/>
      <c r="F7" s="37"/>
      <c r="G7" s="37"/>
      <c r="H7" s="15"/>
      <c r="I7" s="36"/>
      <c r="J7" s="68"/>
    </row>
    <row r="8" spans="1:10">
      <c r="A8" s="16"/>
      <c r="B8" s="17"/>
      <c r="C8" s="17"/>
      <c r="D8" s="17"/>
      <c r="E8" s="38"/>
      <c r="F8" s="38"/>
      <c r="G8" s="38"/>
      <c r="H8" s="18"/>
      <c r="I8" s="38"/>
      <c r="J8" s="17"/>
    </row>
    <row r="9" spans="1:10" ht="34.5" customHeight="1">
      <c r="A9" s="16"/>
      <c r="B9" s="141" t="s">
        <v>112</v>
      </c>
      <c r="C9" s="141"/>
      <c r="D9" s="141"/>
      <c r="E9" s="141"/>
      <c r="F9" s="141"/>
      <c r="G9" s="141"/>
      <c r="H9" s="141"/>
      <c r="I9" s="141"/>
      <c r="J9" s="17"/>
    </row>
    <row r="10" spans="1:10" ht="42.75" customHeight="1">
      <c r="A10" s="16"/>
      <c r="B10" s="141" t="s">
        <v>110</v>
      </c>
      <c r="C10" s="141"/>
      <c r="D10" s="141"/>
      <c r="E10" s="141"/>
      <c r="F10" s="141"/>
      <c r="G10" s="141"/>
      <c r="H10" s="141"/>
      <c r="I10" s="141"/>
      <c r="J10" s="17"/>
    </row>
    <row r="11" spans="1:10" ht="30.75" customHeight="1">
      <c r="A11" s="16"/>
      <c r="B11" s="141" t="s">
        <v>237</v>
      </c>
      <c r="C11" s="141"/>
      <c r="D11" s="141"/>
      <c r="E11" s="141"/>
      <c r="F11" s="141"/>
      <c r="G11" s="141"/>
      <c r="H11" s="141"/>
      <c r="I11" s="141"/>
      <c r="J11" s="17"/>
    </row>
    <row r="12" spans="1:10" ht="7.5" customHeight="1">
      <c r="A12" s="16"/>
      <c r="B12" s="19"/>
      <c r="D12" s="17"/>
      <c r="E12" s="38"/>
      <c r="F12" s="38"/>
      <c r="G12" s="38"/>
      <c r="H12" s="18"/>
      <c r="I12" s="38"/>
      <c r="J12" s="22"/>
    </row>
    <row r="13" spans="1:10">
      <c r="A13" s="20"/>
      <c r="D13" s="21"/>
      <c r="E13" s="108" t="s">
        <v>101</v>
      </c>
      <c r="F13" s="109" t="s">
        <v>103</v>
      </c>
      <c r="G13" s="109" t="s">
        <v>104</v>
      </c>
      <c r="H13" s="110" t="s">
        <v>107</v>
      </c>
      <c r="I13" s="111" t="s">
        <v>109</v>
      </c>
      <c r="J13" s="22"/>
    </row>
    <row r="14" spans="1:10" s="23" customFormat="1">
      <c r="A14" s="22"/>
      <c r="B14" s="23" t="s">
        <v>0</v>
      </c>
      <c r="C14" s="23" t="s">
        <v>1</v>
      </c>
      <c r="D14" s="23" t="s">
        <v>111</v>
      </c>
      <c r="E14" s="112" t="s">
        <v>102</v>
      </c>
      <c r="F14" s="113" t="s">
        <v>106</v>
      </c>
      <c r="G14" s="113" t="s">
        <v>105</v>
      </c>
      <c r="H14" s="49" t="s">
        <v>108</v>
      </c>
      <c r="I14" s="114" t="s">
        <v>101</v>
      </c>
      <c r="J14" s="22"/>
    </row>
    <row r="15" spans="1:10" ht="15" customHeight="1">
      <c r="A15" s="24"/>
      <c r="E15" s="115"/>
      <c r="F15" s="116"/>
      <c r="G15" s="117" t="s">
        <v>113</v>
      </c>
      <c r="H15" s="118"/>
      <c r="I15" s="119"/>
      <c r="J15" s="24"/>
    </row>
    <row r="16" spans="1:10" ht="15" customHeight="1">
      <c r="A16" s="24"/>
      <c r="E16" s="44"/>
      <c r="F16" s="50"/>
      <c r="G16" s="50"/>
      <c r="H16" s="51"/>
      <c r="I16" s="57"/>
      <c r="J16" s="24"/>
    </row>
    <row r="17" spans="1:10" ht="15" customHeight="1">
      <c r="A17" s="24"/>
      <c r="B17" t="s">
        <v>2</v>
      </c>
      <c r="C17" t="s">
        <v>3</v>
      </c>
      <c r="D17">
        <v>3026905</v>
      </c>
      <c r="E17" s="44">
        <v>0</v>
      </c>
      <c r="F17" s="50">
        <v>10050.999999999998</v>
      </c>
      <c r="G17" s="50">
        <v>5864</v>
      </c>
      <c r="H17" s="50">
        <f>F17+G17</f>
        <v>15914.999999999998</v>
      </c>
      <c r="I17" s="57">
        <f>H17-E17</f>
        <v>15914.999999999998</v>
      </c>
      <c r="J17" s="24"/>
    </row>
    <row r="18" spans="1:10">
      <c r="A18" s="24"/>
      <c r="C18" t="s">
        <v>4</v>
      </c>
      <c r="D18">
        <v>3023521</v>
      </c>
      <c r="E18" s="44">
        <v>87618.5</v>
      </c>
      <c r="F18" s="50">
        <v>32137.499999999985</v>
      </c>
      <c r="G18" s="50">
        <v>48562</v>
      </c>
      <c r="H18" s="50">
        <f t="shared" ref="H18:H19" si="0">F18+G18</f>
        <v>80699.499999999985</v>
      </c>
      <c r="I18" s="57">
        <f t="shared" ref="I18:I19" si="1">H18-E18</f>
        <v>-6919.0000000000146</v>
      </c>
      <c r="J18" s="24"/>
    </row>
    <row r="19" spans="1:10" ht="15" customHeight="1">
      <c r="A19" s="24"/>
      <c r="C19" t="s">
        <v>5</v>
      </c>
      <c r="D19">
        <v>3026906</v>
      </c>
      <c r="E19" s="44">
        <v>0</v>
      </c>
      <c r="F19" s="50">
        <v>23160.999999999996</v>
      </c>
      <c r="G19" s="50">
        <v>13511</v>
      </c>
      <c r="H19" s="50">
        <f t="shared" si="0"/>
        <v>36672</v>
      </c>
      <c r="I19" s="57">
        <f t="shared" si="1"/>
        <v>36672</v>
      </c>
      <c r="J19" s="24"/>
    </row>
    <row r="20" spans="1:10" ht="15" customHeight="1">
      <c r="A20" s="24"/>
      <c r="C20" s="27" t="s">
        <v>6</v>
      </c>
      <c r="E20" s="45">
        <f>SUM(E17:E19)</f>
        <v>87618.5</v>
      </c>
      <c r="F20" s="52">
        <f t="shared" ref="F20:I20" si="2">SUM(F17:F19)</f>
        <v>65349.499999999985</v>
      </c>
      <c r="G20" s="52">
        <f t="shared" si="2"/>
        <v>67937</v>
      </c>
      <c r="H20" s="53"/>
      <c r="I20" s="58">
        <f t="shared" si="2"/>
        <v>45667.999999999985</v>
      </c>
      <c r="J20" s="24"/>
    </row>
    <row r="21" spans="1:10" ht="15" customHeight="1">
      <c r="A21" s="24"/>
      <c r="C21" s="27"/>
      <c r="E21" s="46"/>
      <c r="F21" s="42"/>
      <c r="G21" s="42"/>
      <c r="H21" s="54"/>
      <c r="I21" s="59"/>
      <c r="J21" s="24"/>
    </row>
    <row r="22" spans="1:10" ht="15" customHeight="1">
      <c r="A22" s="24"/>
      <c r="B22" t="s">
        <v>7</v>
      </c>
      <c r="C22" t="s">
        <v>8</v>
      </c>
      <c r="D22">
        <v>3023520</v>
      </c>
      <c r="E22" s="44">
        <v>74727</v>
      </c>
      <c r="F22" s="50">
        <v>30917.499999999985</v>
      </c>
      <c r="G22" s="50">
        <v>43464</v>
      </c>
      <c r="H22" s="50">
        <f>F22+G22</f>
        <v>74381.499999999985</v>
      </c>
      <c r="I22" s="57">
        <f t="shared" ref="I22:I85" si="3">H22-E22</f>
        <v>-345.50000000001455</v>
      </c>
      <c r="J22" s="24"/>
    </row>
    <row r="23" spans="1:10" ht="15" customHeight="1">
      <c r="A23" s="24"/>
      <c r="C23" t="s">
        <v>9</v>
      </c>
      <c r="D23">
        <v>3023300</v>
      </c>
      <c r="E23" s="44">
        <v>23816.5</v>
      </c>
      <c r="F23" s="50">
        <v>10141.999999999996</v>
      </c>
      <c r="G23" s="50">
        <v>14021</v>
      </c>
      <c r="H23" s="50">
        <f t="shared" ref="H23:H86" si="4">F23+G23</f>
        <v>24162.999999999996</v>
      </c>
      <c r="I23" s="57">
        <f t="shared" si="3"/>
        <v>346.49999999999636</v>
      </c>
      <c r="J23" s="24"/>
    </row>
    <row r="24" spans="1:10" ht="15" customHeight="1">
      <c r="A24" s="24"/>
      <c r="C24" t="s">
        <v>10</v>
      </c>
      <c r="D24">
        <v>3023317</v>
      </c>
      <c r="E24" s="44">
        <v>42607.5</v>
      </c>
      <c r="F24" s="50">
        <v>16004.499999999993</v>
      </c>
      <c r="G24" s="50">
        <v>23835</v>
      </c>
      <c r="H24" s="50">
        <f t="shared" si="4"/>
        <v>39839.499999999993</v>
      </c>
      <c r="I24" s="57">
        <f t="shared" si="3"/>
        <v>-2768.0000000000073</v>
      </c>
      <c r="J24" s="24"/>
    </row>
    <row r="25" spans="1:10" ht="15" customHeight="1">
      <c r="A25" s="24"/>
      <c r="C25" t="s">
        <v>11</v>
      </c>
      <c r="D25">
        <v>3022020</v>
      </c>
      <c r="E25" s="44">
        <v>26220</v>
      </c>
      <c r="F25" s="50">
        <v>22068.499999999993</v>
      </c>
      <c r="G25" s="50">
        <v>21796</v>
      </c>
      <c r="H25" s="50">
        <f t="shared" si="4"/>
        <v>43864.499999999993</v>
      </c>
      <c r="I25" s="57">
        <f t="shared" si="3"/>
        <v>17644.499999999993</v>
      </c>
      <c r="J25" s="24"/>
    </row>
    <row r="26" spans="1:10">
      <c r="A26" s="24"/>
      <c r="C26" t="s">
        <v>12</v>
      </c>
      <c r="D26">
        <v>3023500</v>
      </c>
      <c r="E26" s="44">
        <v>65550</v>
      </c>
      <c r="F26" s="50">
        <v>21849.499999999993</v>
      </c>
      <c r="G26" s="50">
        <v>35052</v>
      </c>
      <c r="H26" s="50">
        <f t="shared" si="4"/>
        <v>56901.499999999993</v>
      </c>
      <c r="I26" s="57">
        <f t="shared" si="3"/>
        <v>-8648.5000000000073</v>
      </c>
      <c r="J26" s="24"/>
    </row>
    <row r="27" spans="1:10" ht="15" customHeight="1">
      <c r="A27" s="24"/>
      <c r="C27" t="s">
        <v>13</v>
      </c>
      <c r="D27">
        <v>3022002</v>
      </c>
      <c r="E27" s="44">
        <v>27968</v>
      </c>
      <c r="F27" s="50">
        <v>17770.999999999993</v>
      </c>
      <c r="G27" s="50">
        <v>19884</v>
      </c>
      <c r="H27" s="50">
        <f t="shared" si="4"/>
        <v>37654.999999999993</v>
      </c>
      <c r="I27" s="57">
        <f t="shared" si="3"/>
        <v>9686.9999999999927</v>
      </c>
      <c r="J27" s="24"/>
    </row>
    <row r="28" spans="1:10">
      <c r="A28" s="24"/>
      <c r="C28" t="s">
        <v>14</v>
      </c>
      <c r="D28">
        <v>3022079</v>
      </c>
      <c r="E28" s="44">
        <v>90459</v>
      </c>
      <c r="F28" s="50">
        <v>23706.999999999985</v>
      </c>
      <c r="G28" s="50">
        <v>44611</v>
      </c>
      <c r="H28" s="50">
        <f t="shared" si="4"/>
        <v>68317.999999999985</v>
      </c>
      <c r="I28" s="57">
        <f t="shared" si="3"/>
        <v>-22141.000000000015</v>
      </c>
      <c r="J28" s="24"/>
    </row>
    <row r="29" spans="1:10" ht="15" customHeight="1">
      <c r="A29" s="24"/>
      <c r="C29" t="s">
        <v>15</v>
      </c>
      <c r="D29">
        <v>3023524</v>
      </c>
      <c r="E29" s="44">
        <v>37145</v>
      </c>
      <c r="F29" s="50">
        <v>15039.999999999993</v>
      </c>
      <c r="G29" s="50">
        <v>21413</v>
      </c>
      <c r="H29" s="50">
        <f t="shared" si="4"/>
        <v>36452.999999999993</v>
      </c>
      <c r="I29" s="57">
        <f t="shared" si="3"/>
        <v>-692.00000000000728</v>
      </c>
      <c r="J29" s="24"/>
    </row>
    <row r="30" spans="1:10">
      <c r="A30" s="24"/>
      <c r="C30" t="s">
        <v>16</v>
      </c>
      <c r="D30">
        <v>3022003</v>
      </c>
      <c r="E30" s="44">
        <v>43044.5</v>
      </c>
      <c r="F30" s="50">
        <v>10286.999999999993</v>
      </c>
      <c r="G30" s="50">
        <v>20649</v>
      </c>
      <c r="H30" s="50">
        <f t="shared" si="4"/>
        <v>30935.999999999993</v>
      </c>
      <c r="I30" s="57">
        <f t="shared" si="3"/>
        <v>-12108.500000000007</v>
      </c>
      <c r="J30" s="24"/>
    </row>
    <row r="31" spans="1:10" ht="15" customHeight="1">
      <c r="A31" s="24"/>
      <c r="C31" t="s">
        <v>17</v>
      </c>
      <c r="D31">
        <v>3023511</v>
      </c>
      <c r="E31" s="44">
        <v>47851.5</v>
      </c>
      <c r="F31" s="50">
        <v>22340.999999999993</v>
      </c>
      <c r="G31" s="50">
        <v>29316</v>
      </c>
      <c r="H31" s="50">
        <f t="shared" si="4"/>
        <v>51656.999999999993</v>
      </c>
      <c r="I31" s="57">
        <f t="shared" si="3"/>
        <v>3805.4999999999927</v>
      </c>
      <c r="J31" s="24"/>
    </row>
    <row r="32" spans="1:10" ht="15" customHeight="1">
      <c r="A32" s="24"/>
      <c r="C32" t="s">
        <v>18</v>
      </c>
      <c r="D32">
        <v>3023519</v>
      </c>
      <c r="E32" s="44">
        <v>78441.5</v>
      </c>
      <c r="F32" s="50">
        <v>45137.999999999985</v>
      </c>
      <c r="G32" s="50">
        <v>53023</v>
      </c>
      <c r="H32" s="50">
        <f t="shared" si="4"/>
        <v>98160.999999999985</v>
      </c>
      <c r="I32" s="57">
        <f t="shared" si="3"/>
        <v>19719.499999999985</v>
      </c>
      <c r="J32" s="24"/>
    </row>
    <row r="33" spans="1:10" ht="15" customHeight="1">
      <c r="A33" s="24"/>
      <c r="C33" t="s">
        <v>19</v>
      </c>
      <c r="D33">
        <v>3022008</v>
      </c>
      <c r="E33" s="44">
        <v>94173.5</v>
      </c>
      <c r="F33" s="50">
        <v>45356.499999999985</v>
      </c>
      <c r="G33" s="50">
        <v>58504</v>
      </c>
      <c r="H33" s="50">
        <f t="shared" si="4"/>
        <v>103860.49999999999</v>
      </c>
      <c r="I33" s="57">
        <f t="shared" si="3"/>
        <v>9686.9999999999854</v>
      </c>
      <c r="J33" s="24"/>
    </row>
    <row r="34" spans="1:10" ht="15" customHeight="1">
      <c r="A34" s="24"/>
      <c r="C34" t="s">
        <v>20</v>
      </c>
      <c r="D34">
        <v>3022009</v>
      </c>
      <c r="E34" s="44">
        <v>52877</v>
      </c>
      <c r="F34" s="50">
        <v>28805.499999999993</v>
      </c>
      <c r="G34" s="50">
        <v>34797</v>
      </c>
      <c r="H34" s="50">
        <f t="shared" si="4"/>
        <v>63602.499999999993</v>
      </c>
      <c r="I34" s="57">
        <f t="shared" si="3"/>
        <v>10725.499999999993</v>
      </c>
      <c r="J34" s="24"/>
    </row>
    <row r="35" spans="1:10" ht="15" customHeight="1">
      <c r="A35" s="26"/>
      <c r="C35" t="s">
        <v>21</v>
      </c>
      <c r="D35">
        <v>3022067</v>
      </c>
      <c r="E35" s="44">
        <v>31901</v>
      </c>
      <c r="F35" s="50">
        <v>25309.499999999993</v>
      </c>
      <c r="G35" s="50">
        <v>25620</v>
      </c>
      <c r="H35" s="50">
        <f t="shared" si="4"/>
        <v>50929.499999999993</v>
      </c>
      <c r="I35" s="57">
        <f t="shared" si="3"/>
        <v>19028.499999999993</v>
      </c>
      <c r="J35" s="26"/>
    </row>
    <row r="36" spans="1:10" ht="15" customHeight="1">
      <c r="A36" s="26"/>
      <c r="C36" t="s">
        <v>22</v>
      </c>
      <c r="D36">
        <v>3022010</v>
      </c>
      <c r="E36" s="44">
        <v>35397</v>
      </c>
      <c r="F36" s="50">
        <v>22449.999999999993</v>
      </c>
      <c r="G36" s="50">
        <v>19119</v>
      </c>
      <c r="H36" s="50">
        <f t="shared" si="4"/>
        <v>41568.999999999993</v>
      </c>
      <c r="I36" s="57">
        <f t="shared" si="3"/>
        <v>6171.9999999999927</v>
      </c>
      <c r="J36" s="26"/>
    </row>
    <row r="37" spans="1:10" ht="15" customHeight="1">
      <c r="C37" t="s">
        <v>23</v>
      </c>
      <c r="D37">
        <v>3023302</v>
      </c>
      <c r="E37" s="44">
        <v>33867.5</v>
      </c>
      <c r="F37" s="50">
        <v>13017.999999999993</v>
      </c>
      <c r="G37" s="50">
        <v>19119</v>
      </c>
      <c r="H37" s="50">
        <f t="shared" si="4"/>
        <v>32136.999999999993</v>
      </c>
      <c r="I37" s="57">
        <f t="shared" si="3"/>
        <v>-1730.5000000000073</v>
      </c>
    </row>
    <row r="38" spans="1:10" ht="15" customHeight="1">
      <c r="C38" t="s">
        <v>24</v>
      </c>
      <c r="D38">
        <v>3022011</v>
      </c>
      <c r="E38" s="44">
        <v>31464</v>
      </c>
      <c r="F38" s="50">
        <v>10924.999999999996</v>
      </c>
      <c r="G38" s="50">
        <v>17080</v>
      </c>
      <c r="H38" s="50">
        <f t="shared" si="4"/>
        <v>28004.999999999996</v>
      </c>
      <c r="I38" s="57">
        <f t="shared" si="3"/>
        <v>-3459.0000000000036</v>
      </c>
    </row>
    <row r="39" spans="1:10" ht="15" customHeight="1">
      <c r="C39" t="s">
        <v>25</v>
      </c>
      <c r="D39">
        <v>3023522</v>
      </c>
      <c r="E39" s="44">
        <v>28405</v>
      </c>
      <c r="F39" s="50">
        <v>8775.9999999999964</v>
      </c>
      <c r="G39" s="50">
        <v>14786</v>
      </c>
      <c r="H39" s="50">
        <f t="shared" si="4"/>
        <v>23561.999999999996</v>
      </c>
      <c r="I39" s="57">
        <f t="shared" si="3"/>
        <v>-4843.0000000000036</v>
      </c>
    </row>
    <row r="40" spans="1:10" ht="15" customHeight="1">
      <c r="C40" t="s">
        <v>26</v>
      </c>
      <c r="D40">
        <v>3022014</v>
      </c>
      <c r="E40" s="44">
        <v>92425.5</v>
      </c>
      <c r="F40" s="50">
        <v>31609.499999999985</v>
      </c>
      <c r="G40" s="50">
        <v>49072</v>
      </c>
      <c r="H40" s="50">
        <f t="shared" si="4"/>
        <v>80681.499999999985</v>
      </c>
      <c r="I40" s="57">
        <f t="shared" si="3"/>
        <v>-11744.000000000015</v>
      </c>
    </row>
    <row r="41" spans="1:10" ht="15" customHeight="1">
      <c r="C41" t="s">
        <v>27</v>
      </c>
      <c r="D41">
        <v>3022015</v>
      </c>
      <c r="E41" s="44">
        <v>28405</v>
      </c>
      <c r="F41" s="50">
        <v>8994.4999999999964</v>
      </c>
      <c r="G41" s="50">
        <v>14913</v>
      </c>
      <c r="H41" s="50">
        <f t="shared" si="4"/>
        <v>23907.499999999996</v>
      </c>
      <c r="I41" s="57">
        <f t="shared" si="3"/>
        <v>-4497.5000000000036</v>
      </c>
    </row>
    <row r="42" spans="1:10" ht="15" customHeight="1">
      <c r="C42" t="s">
        <v>28</v>
      </c>
      <c r="D42">
        <v>3022016</v>
      </c>
      <c r="E42" s="44">
        <v>37145</v>
      </c>
      <c r="F42" s="50">
        <v>11543.999999999993</v>
      </c>
      <c r="G42" s="50">
        <v>19374</v>
      </c>
      <c r="H42" s="50">
        <f t="shared" si="4"/>
        <v>30917.999999999993</v>
      </c>
      <c r="I42" s="57">
        <f t="shared" si="3"/>
        <v>-6227.0000000000073</v>
      </c>
    </row>
    <row r="43" spans="1:10" ht="15" customHeight="1">
      <c r="C43" t="s">
        <v>29</v>
      </c>
      <c r="D43">
        <v>3022017</v>
      </c>
      <c r="E43" s="44">
        <v>62491</v>
      </c>
      <c r="F43" s="50">
        <v>33375.499999999993</v>
      </c>
      <c r="G43" s="50">
        <v>33522</v>
      </c>
      <c r="H43" s="50">
        <f t="shared" si="4"/>
        <v>66897.5</v>
      </c>
      <c r="I43" s="57">
        <f t="shared" si="3"/>
        <v>4406.5</v>
      </c>
    </row>
    <row r="44" spans="1:10">
      <c r="C44" t="s">
        <v>30</v>
      </c>
      <c r="D44">
        <v>3022073</v>
      </c>
      <c r="E44" s="44">
        <v>99199</v>
      </c>
      <c r="F44" s="50">
        <v>30843.999999999985</v>
      </c>
      <c r="G44" s="50">
        <v>51749</v>
      </c>
      <c r="H44" s="50">
        <f t="shared" si="4"/>
        <v>82592.999999999985</v>
      </c>
      <c r="I44" s="57">
        <f t="shared" si="3"/>
        <v>-16606.000000000015</v>
      </c>
    </row>
    <row r="45" spans="1:10" ht="15" customHeight="1">
      <c r="C45" t="s">
        <v>31</v>
      </c>
      <c r="D45">
        <v>3022019</v>
      </c>
      <c r="E45" s="44">
        <v>83904</v>
      </c>
      <c r="F45" s="50">
        <v>46758.999999999985</v>
      </c>
      <c r="G45" s="50">
        <v>41552</v>
      </c>
      <c r="H45" s="50">
        <f t="shared" si="4"/>
        <v>88310.999999999985</v>
      </c>
      <c r="I45" s="57">
        <f t="shared" si="3"/>
        <v>4406.9999999999854</v>
      </c>
    </row>
    <row r="46" spans="1:10" ht="15" customHeight="1">
      <c r="C46" t="s">
        <v>32</v>
      </c>
      <c r="D46">
        <v>3022021</v>
      </c>
      <c r="E46" s="44">
        <v>83904</v>
      </c>
      <c r="F46" s="50">
        <v>36489.499999999985</v>
      </c>
      <c r="G46" s="50">
        <v>49837</v>
      </c>
      <c r="H46" s="50">
        <f t="shared" si="4"/>
        <v>86326.499999999985</v>
      </c>
      <c r="I46" s="57">
        <f t="shared" si="3"/>
        <v>2422.4999999999854</v>
      </c>
    </row>
    <row r="47" spans="1:10">
      <c r="C47" t="s">
        <v>33</v>
      </c>
      <c r="D47">
        <v>3022023</v>
      </c>
      <c r="E47" s="44">
        <v>88055.5</v>
      </c>
      <c r="F47" s="50">
        <v>29915.999999999985</v>
      </c>
      <c r="G47" s="50">
        <v>47415</v>
      </c>
      <c r="H47" s="50">
        <f t="shared" si="4"/>
        <v>77330.999999999985</v>
      </c>
      <c r="I47" s="57">
        <f t="shared" si="3"/>
        <v>-10724.500000000015</v>
      </c>
    </row>
    <row r="48" spans="1:10" ht="15" customHeight="1">
      <c r="C48" t="s">
        <v>34</v>
      </c>
      <c r="D48">
        <v>3022001</v>
      </c>
      <c r="E48" s="44">
        <v>36271</v>
      </c>
      <c r="F48" s="50">
        <v>25253.999999999993</v>
      </c>
      <c r="G48" s="50">
        <v>20904</v>
      </c>
      <c r="H48" s="50">
        <f t="shared" si="4"/>
        <v>46157.999999999993</v>
      </c>
      <c r="I48" s="57">
        <f t="shared" si="3"/>
        <v>9886.9999999999927</v>
      </c>
    </row>
    <row r="49" spans="3:9">
      <c r="C49" t="s">
        <v>35</v>
      </c>
      <c r="D49">
        <v>3022024</v>
      </c>
      <c r="E49" s="44">
        <v>29716</v>
      </c>
      <c r="F49" s="50">
        <v>2111.4999999999964</v>
      </c>
      <c r="G49" s="50">
        <v>11344</v>
      </c>
      <c r="H49" s="50">
        <f t="shared" si="4"/>
        <v>13455.499999999996</v>
      </c>
      <c r="I49" s="57">
        <f t="shared" si="3"/>
        <v>-16260.500000000004</v>
      </c>
    </row>
    <row r="50" spans="3:9" ht="15" customHeight="1">
      <c r="C50" t="s">
        <v>36</v>
      </c>
      <c r="D50">
        <v>3022025</v>
      </c>
      <c r="E50" s="44">
        <v>48288.5</v>
      </c>
      <c r="F50" s="50">
        <v>21430.499999999993</v>
      </c>
      <c r="G50" s="50">
        <v>28934</v>
      </c>
      <c r="H50" s="50">
        <f t="shared" si="4"/>
        <v>50364.499999999993</v>
      </c>
      <c r="I50" s="57">
        <f t="shared" si="3"/>
        <v>2075.9999999999927</v>
      </c>
    </row>
    <row r="51" spans="3:9">
      <c r="C51" t="s">
        <v>37</v>
      </c>
      <c r="D51">
        <v>3022026</v>
      </c>
      <c r="E51" s="44">
        <v>94392</v>
      </c>
      <c r="F51" s="50">
        <v>30808.499999999985</v>
      </c>
      <c r="G51" s="50">
        <v>50092</v>
      </c>
      <c r="H51" s="50">
        <f t="shared" si="4"/>
        <v>80900.499999999985</v>
      </c>
      <c r="I51" s="57">
        <f t="shared" si="3"/>
        <v>-13491.500000000015</v>
      </c>
    </row>
    <row r="52" spans="3:9" ht="15" customHeight="1">
      <c r="C52" t="s">
        <v>38</v>
      </c>
      <c r="D52">
        <v>3022028</v>
      </c>
      <c r="E52" s="44">
        <v>93736.5</v>
      </c>
      <c r="F52" s="50">
        <v>35778.999999999985</v>
      </c>
      <c r="G52" s="50">
        <v>52768</v>
      </c>
      <c r="H52" s="50">
        <f t="shared" si="4"/>
        <v>88546.999999999985</v>
      </c>
      <c r="I52" s="57">
        <f t="shared" si="3"/>
        <v>-5189.5000000000146</v>
      </c>
    </row>
    <row r="53" spans="3:9" ht="15" customHeight="1">
      <c r="C53" t="s">
        <v>39</v>
      </c>
      <c r="D53">
        <v>3022029</v>
      </c>
      <c r="E53" s="44">
        <v>28405</v>
      </c>
      <c r="F53" s="50">
        <v>17952.999999999993</v>
      </c>
      <c r="G53" s="50">
        <v>20139</v>
      </c>
      <c r="H53" s="50">
        <f t="shared" si="4"/>
        <v>38091.999999999993</v>
      </c>
      <c r="I53" s="57">
        <f t="shared" si="3"/>
        <v>9686.9999999999927</v>
      </c>
    </row>
    <row r="54" spans="3:9" ht="15" customHeight="1">
      <c r="C54" t="s">
        <v>40</v>
      </c>
      <c r="D54">
        <v>3022030</v>
      </c>
      <c r="E54" s="44">
        <v>38893</v>
      </c>
      <c r="F54" s="50">
        <v>14019.999999999993</v>
      </c>
      <c r="G54" s="50">
        <v>21413</v>
      </c>
      <c r="H54" s="50">
        <f t="shared" si="4"/>
        <v>35432.999999999993</v>
      </c>
      <c r="I54" s="57">
        <f t="shared" si="3"/>
        <v>-3460.0000000000073</v>
      </c>
    </row>
    <row r="55" spans="3:9" ht="15" customHeight="1">
      <c r="C55" t="s">
        <v>41</v>
      </c>
      <c r="D55">
        <v>3023516</v>
      </c>
      <c r="E55" s="44">
        <v>37145</v>
      </c>
      <c r="F55" s="50">
        <v>24781.499999999993</v>
      </c>
      <c r="G55" s="50">
        <v>20776</v>
      </c>
      <c r="H55" s="50">
        <f t="shared" si="4"/>
        <v>45557.499999999993</v>
      </c>
      <c r="I55" s="57">
        <f t="shared" si="3"/>
        <v>8412.4999999999927</v>
      </c>
    </row>
    <row r="56" spans="3:9" ht="15" customHeight="1">
      <c r="C56" t="s">
        <v>42</v>
      </c>
      <c r="D56">
        <v>3022031</v>
      </c>
      <c r="E56" s="44">
        <v>26657</v>
      </c>
      <c r="F56" s="50">
        <v>7392.4999999999964</v>
      </c>
      <c r="G56" s="50">
        <v>13384</v>
      </c>
      <c r="H56" s="50">
        <f t="shared" si="4"/>
        <v>20776.499999999996</v>
      </c>
      <c r="I56" s="57">
        <f t="shared" si="3"/>
        <v>-5880.5000000000036</v>
      </c>
    </row>
    <row r="57" spans="3:9">
      <c r="C57" t="s">
        <v>43</v>
      </c>
      <c r="D57">
        <v>3022032</v>
      </c>
      <c r="E57" s="44">
        <v>64020.5</v>
      </c>
      <c r="F57" s="50">
        <v>15312.499999999993</v>
      </c>
      <c r="G57" s="50">
        <v>30718</v>
      </c>
      <c r="H57" s="50">
        <f t="shared" si="4"/>
        <v>46030.499999999993</v>
      </c>
      <c r="I57" s="57">
        <f t="shared" si="3"/>
        <v>-17990.000000000007</v>
      </c>
    </row>
    <row r="58" spans="3:9" ht="15" customHeight="1">
      <c r="C58" t="s">
        <v>44</v>
      </c>
      <c r="D58">
        <v>3023304</v>
      </c>
      <c r="E58" s="44">
        <v>32993.5</v>
      </c>
      <c r="F58" s="50">
        <v>15275.999999999993</v>
      </c>
      <c r="G58" s="50">
        <v>20139</v>
      </c>
      <c r="H58" s="50">
        <f t="shared" si="4"/>
        <v>35414.999999999993</v>
      </c>
      <c r="I58" s="57">
        <f t="shared" si="3"/>
        <v>2421.4999999999927</v>
      </c>
    </row>
    <row r="59" spans="3:9" ht="15" customHeight="1">
      <c r="C59" t="s">
        <v>45</v>
      </c>
      <c r="D59">
        <v>3022047</v>
      </c>
      <c r="E59" s="44">
        <v>58121</v>
      </c>
      <c r="F59" s="50">
        <v>24653.999999999993</v>
      </c>
      <c r="G59" s="50">
        <v>34159</v>
      </c>
      <c r="H59" s="50">
        <f t="shared" si="4"/>
        <v>58812.999999999993</v>
      </c>
      <c r="I59" s="57">
        <f t="shared" si="3"/>
        <v>691.99999999999272</v>
      </c>
    </row>
    <row r="60" spans="3:9" ht="15" customHeight="1">
      <c r="C60" t="s">
        <v>46</v>
      </c>
      <c r="D60">
        <v>3023515</v>
      </c>
      <c r="E60" s="44">
        <v>36489.5</v>
      </c>
      <c r="F60" s="50">
        <v>13455.499999999993</v>
      </c>
      <c r="G60" s="50">
        <v>20266</v>
      </c>
      <c r="H60" s="50">
        <f t="shared" si="4"/>
        <v>33721.499999999993</v>
      </c>
      <c r="I60" s="57">
        <f t="shared" si="3"/>
        <v>-2768.0000000000073</v>
      </c>
    </row>
    <row r="61" spans="3:9">
      <c r="C61" t="s">
        <v>47</v>
      </c>
      <c r="D61">
        <v>3022036</v>
      </c>
      <c r="E61" s="44">
        <v>36708</v>
      </c>
      <c r="F61" s="50">
        <v>9395.4999999999964</v>
      </c>
      <c r="G61" s="50">
        <v>17972</v>
      </c>
      <c r="H61" s="50">
        <f t="shared" si="4"/>
        <v>27367.499999999996</v>
      </c>
      <c r="I61" s="57">
        <f t="shared" si="3"/>
        <v>-9340.5000000000036</v>
      </c>
    </row>
    <row r="62" spans="3:9" ht="15" customHeight="1">
      <c r="C62" t="s">
        <v>48</v>
      </c>
      <c r="D62">
        <v>3022037</v>
      </c>
      <c r="E62" s="44">
        <v>43263</v>
      </c>
      <c r="F62" s="50">
        <v>40913.499999999993</v>
      </c>
      <c r="G62" s="50">
        <v>31228</v>
      </c>
      <c r="H62" s="50">
        <f t="shared" si="4"/>
        <v>72141.5</v>
      </c>
      <c r="I62" s="57">
        <f t="shared" si="3"/>
        <v>28878.5</v>
      </c>
    </row>
    <row r="63" spans="3:9" ht="15" customHeight="1">
      <c r="C63" t="s">
        <v>49</v>
      </c>
      <c r="D63">
        <v>3023523</v>
      </c>
      <c r="E63" s="44">
        <v>95921.5</v>
      </c>
      <c r="F63" s="50">
        <v>37781.499999999985</v>
      </c>
      <c r="G63" s="50">
        <v>54680</v>
      </c>
      <c r="H63" s="50">
        <f t="shared" si="4"/>
        <v>92461.499999999985</v>
      </c>
      <c r="I63" s="57">
        <f t="shared" si="3"/>
        <v>-3460.0000000000146</v>
      </c>
    </row>
    <row r="64" spans="3:9" ht="15" customHeight="1">
      <c r="C64" t="s">
        <v>50</v>
      </c>
      <c r="D64">
        <v>3025948</v>
      </c>
      <c r="E64" s="44">
        <v>33649</v>
      </c>
      <c r="F64" s="50">
        <v>16423.499999999993</v>
      </c>
      <c r="G64" s="50">
        <v>21031</v>
      </c>
      <c r="H64" s="50">
        <f t="shared" si="4"/>
        <v>37454.499999999993</v>
      </c>
      <c r="I64" s="57">
        <f t="shared" si="3"/>
        <v>3805.4999999999927</v>
      </c>
    </row>
    <row r="65" spans="3:9" ht="15" customHeight="1">
      <c r="C65" t="s">
        <v>51</v>
      </c>
      <c r="D65">
        <v>3025949</v>
      </c>
      <c r="E65" s="44">
        <v>60743</v>
      </c>
      <c r="F65" s="50">
        <v>31645.499999999985</v>
      </c>
      <c r="G65" s="50">
        <v>39130</v>
      </c>
      <c r="H65" s="50">
        <f t="shared" si="4"/>
        <v>70775.499999999985</v>
      </c>
      <c r="I65" s="57">
        <f t="shared" si="3"/>
        <v>10032.499999999985</v>
      </c>
    </row>
    <row r="66" spans="3:9" ht="15" customHeight="1">
      <c r="C66" t="s">
        <v>52</v>
      </c>
      <c r="D66">
        <v>3023513</v>
      </c>
      <c r="E66" s="44">
        <v>55280.5</v>
      </c>
      <c r="F66" s="50">
        <v>25436.999999999993</v>
      </c>
      <c r="G66" s="50">
        <v>33649</v>
      </c>
      <c r="H66" s="50">
        <f t="shared" si="4"/>
        <v>59085.999999999993</v>
      </c>
      <c r="I66" s="57">
        <f t="shared" si="3"/>
        <v>3805.4999999999927</v>
      </c>
    </row>
    <row r="67" spans="3:9" ht="15" customHeight="1">
      <c r="C67" t="s">
        <v>53</v>
      </c>
      <c r="D67">
        <v>3022048</v>
      </c>
      <c r="E67" s="44">
        <v>18354</v>
      </c>
      <c r="F67" s="50">
        <v>18571.999999999996</v>
      </c>
      <c r="G67" s="50">
        <v>17080</v>
      </c>
      <c r="H67" s="50">
        <f t="shared" si="4"/>
        <v>35652</v>
      </c>
      <c r="I67" s="57">
        <f t="shared" si="3"/>
        <v>17298</v>
      </c>
    </row>
    <row r="68" spans="3:9" ht="15" customHeight="1">
      <c r="C68" t="s">
        <v>54</v>
      </c>
      <c r="D68">
        <v>3023305</v>
      </c>
      <c r="E68" s="44">
        <v>20539</v>
      </c>
      <c r="F68" s="50">
        <v>9867.9999999999964</v>
      </c>
      <c r="G68" s="50">
        <v>12746</v>
      </c>
      <c r="H68" s="50">
        <f t="shared" si="4"/>
        <v>22613.999999999996</v>
      </c>
      <c r="I68" s="57">
        <f t="shared" si="3"/>
        <v>2074.9999999999964</v>
      </c>
    </row>
    <row r="69" spans="3:9" ht="15" customHeight="1">
      <c r="C69" t="s">
        <v>55</v>
      </c>
      <c r="D69">
        <v>3022042</v>
      </c>
      <c r="E69" s="44">
        <v>44355.5</v>
      </c>
      <c r="F69" s="50">
        <v>25909.499999999993</v>
      </c>
      <c r="G69" s="50">
        <v>30208</v>
      </c>
      <c r="H69" s="50">
        <f t="shared" si="4"/>
        <v>56117.499999999993</v>
      </c>
      <c r="I69" s="57">
        <f t="shared" si="3"/>
        <v>11761.999999999993</v>
      </c>
    </row>
    <row r="70" spans="3:9" ht="15" customHeight="1">
      <c r="C70" t="s">
        <v>56</v>
      </c>
      <c r="D70">
        <v>3022044</v>
      </c>
      <c r="E70" s="44">
        <v>117771.5</v>
      </c>
      <c r="F70" s="50">
        <v>55188.499999999985</v>
      </c>
      <c r="G70" s="50">
        <v>72269</v>
      </c>
      <c r="H70" s="50">
        <f t="shared" si="4"/>
        <v>127457.49999999999</v>
      </c>
      <c r="I70" s="57">
        <f t="shared" si="3"/>
        <v>9685.9999999999854</v>
      </c>
    </row>
    <row r="71" spans="3:9" ht="15" customHeight="1">
      <c r="C71" t="s">
        <v>57</v>
      </c>
      <c r="D71">
        <v>3022045</v>
      </c>
      <c r="E71" s="44">
        <v>22068.5</v>
      </c>
      <c r="F71" s="50">
        <v>16841.999999999996</v>
      </c>
      <c r="G71" s="50">
        <v>17335</v>
      </c>
      <c r="H71" s="50">
        <f t="shared" si="4"/>
        <v>34177</v>
      </c>
      <c r="I71" s="57">
        <f t="shared" si="3"/>
        <v>12108.5</v>
      </c>
    </row>
    <row r="72" spans="3:9" ht="15" customHeight="1">
      <c r="C72" t="s">
        <v>58</v>
      </c>
      <c r="D72">
        <v>3022077</v>
      </c>
      <c r="E72" s="44">
        <v>71886.5</v>
      </c>
      <c r="F72" s="50">
        <v>46995.499999999985</v>
      </c>
      <c r="G72" s="50">
        <v>51876</v>
      </c>
      <c r="H72" s="50">
        <f t="shared" si="4"/>
        <v>98871.499999999985</v>
      </c>
      <c r="I72" s="57">
        <f t="shared" si="3"/>
        <v>26984.999999999985</v>
      </c>
    </row>
    <row r="73" spans="3:9" ht="15" customHeight="1">
      <c r="C73" t="s">
        <v>59</v>
      </c>
      <c r="D73">
        <v>3025201</v>
      </c>
      <c r="E73" s="44">
        <v>62272.5</v>
      </c>
      <c r="F73" s="50">
        <v>27257.499999999993</v>
      </c>
      <c r="G73" s="50">
        <v>37091</v>
      </c>
      <c r="H73" s="50">
        <f t="shared" si="4"/>
        <v>64348.499999999993</v>
      </c>
      <c r="I73" s="57">
        <f t="shared" si="3"/>
        <v>2075.9999999999927</v>
      </c>
    </row>
    <row r="74" spans="3:9" ht="15" customHeight="1">
      <c r="C74" t="s">
        <v>60</v>
      </c>
      <c r="D74">
        <v>3023501</v>
      </c>
      <c r="E74" s="44">
        <v>31464</v>
      </c>
      <c r="F74" s="50">
        <v>10706.499999999996</v>
      </c>
      <c r="G74" s="50">
        <v>16952</v>
      </c>
      <c r="H74" s="50">
        <f t="shared" si="4"/>
        <v>27658.499999999996</v>
      </c>
      <c r="I74" s="57">
        <f t="shared" si="3"/>
        <v>-3805.5000000000036</v>
      </c>
    </row>
    <row r="75" spans="3:9" ht="15" customHeight="1">
      <c r="C75" t="s">
        <v>61</v>
      </c>
      <c r="D75">
        <v>3022078</v>
      </c>
      <c r="E75" s="44">
        <v>39330</v>
      </c>
      <c r="F75" s="50">
        <v>22286.499999999993</v>
      </c>
      <c r="G75" s="50">
        <v>26384</v>
      </c>
      <c r="H75" s="50">
        <f t="shared" si="4"/>
        <v>48670.499999999993</v>
      </c>
      <c r="I75" s="57">
        <f t="shared" si="3"/>
        <v>9340.4999999999927</v>
      </c>
    </row>
    <row r="76" spans="3:9" ht="15" customHeight="1">
      <c r="C76" t="s">
        <v>62</v>
      </c>
      <c r="D76">
        <v>3022038</v>
      </c>
      <c r="E76" s="44">
        <v>58558</v>
      </c>
      <c r="F76" s="50">
        <v>20247.499999999993</v>
      </c>
      <c r="G76" s="50">
        <v>31738</v>
      </c>
      <c r="H76" s="50">
        <f t="shared" si="4"/>
        <v>51985.499999999993</v>
      </c>
      <c r="I76" s="57">
        <f t="shared" si="3"/>
        <v>-6572.5000000000073</v>
      </c>
    </row>
    <row r="77" spans="3:9">
      <c r="C77" t="s">
        <v>63</v>
      </c>
      <c r="D77">
        <v>3022071</v>
      </c>
      <c r="E77" s="44">
        <v>91114.5</v>
      </c>
      <c r="F77" s="50">
        <v>26164.499999999985</v>
      </c>
      <c r="G77" s="50">
        <v>46268</v>
      </c>
      <c r="H77" s="50">
        <f t="shared" si="4"/>
        <v>72432.499999999985</v>
      </c>
      <c r="I77" s="57">
        <f t="shared" si="3"/>
        <v>-18682.000000000015</v>
      </c>
    </row>
    <row r="78" spans="3:9" ht="15" customHeight="1">
      <c r="C78" t="s">
        <v>64</v>
      </c>
      <c r="D78">
        <v>3022004</v>
      </c>
      <c r="E78" s="44">
        <v>30590</v>
      </c>
      <c r="F78" s="50">
        <v>13181.999999999996</v>
      </c>
      <c r="G78" s="50">
        <v>18100</v>
      </c>
      <c r="H78" s="50">
        <f t="shared" si="4"/>
        <v>31281.999999999996</v>
      </c>
      <c r="I78" s="57">
        <f t="shared" si="3"/>
        <v>691.99999999999636</v>
      </c>
    </row>
    <row r="79" spans="3:9" ht="15" customHeight="1">
      <c r="C79" t="s">
        <v>65</v>
      </c>
      <c r="D79">
        <v>3023512</v>
      </c>
      <c r="E79" s="44">
        <v>73634.5</v>
      </c>
      <c r="F79" s="50">
        <v>29806.499999999985</v>
      </c>
      <c r="G79" s="50">
        <v>42444</v>
      </c>
      <c r="H79" s="50">
        <f t="shared" si="4"/>
        <v>72250.499999999985</v>
      </c>
      <c r="I79" s="57">
        <f t="shared" si="3"/>
        <v>-1384.0000000000146</v>
      </c>
    </row>
    <row r="80" spans="3:9" ht="15" customHeight="1">
      <c r="C80" t="s">
        <v>66</v>
      </c>
      <c r="D80">
        <v>3022041</v>
      </c>
      <c r="E80" s="44">
        <v>39111.5</v>
      </c>
      <c r="F80" s="50">
        <v>15858.499999999993</v>
      </c>
      <c r="G80" s="50">
        <v>22561</v>
      </c>
      <c r="H80" s="50">
        <f t="shared" si="4"/>
        <v>38419.499999999993</v>
      </c>
      <c r="I80" s="57">
        <f t="shared" si="3"/>
        <v>-692.00000000000728</v>
      </c>
    </row>
    <row r="81" spans="3:9" ht="15" customHeight="1">
      <c r="C81" t="s">
        <v>67</v>
      </c>
      <c r="D81">
        <v>3023510</v>
      </c>
      <c r="E81" s="44">
        <v>80189.5</v>
      </c>
      <c r="F81" s="50">
        <v>28167.999999999985</v>
      </c>
      <c r="G81" s="50">
        <v>39258</v>
      </c>
      <c r="H81" s="50">
        <f t="shared" si="4"/>
        <v>67425.999999999985</v>
      </c>
      <c r="I81" s="57">
        <f t="shared" si="3"/>
        <v>-12763.500000000015</v>
      </c>
    </row>
    <row r="82" spans="3:9">
      <c r="C82" t="s">
        <v>68</v>
      </c>
      <c r="D82">
        <v>3023502</v>
      </c>
      <c r="E82" s="44">
        <v>50036.5</v>
      </c>
      <c r="F82" s="50">
        <v>10360.499999999993</v>
      </c>
      <c r="G82" s="50">
        <v>23070</v>
      </c>
      <c r="H82" s="50">
        <f t="shared" si="4"/>
        <v>33430.499999999993</v>
      </c>
      <c r="I82" s="57">
        <f t="shared" si="3"/>
        <v>-16606.000000000007</v>
      </c>
    </row>
    <row r="83" spans="3:9" ht="15" customHeight="1">
      <c r="C83" t="s">
        <v>69</v>
      </c>
      <c r="D83">
        <v>3023315</v>
      </c>
      <c r="E83" s="44">
        <v>37363.5</v>
      </c>
      <c r="F83" s="50">
        <v>11852.999999999993</v>
      </c>
      <c r="G83" s="50">
        <v>19629</v>
      </c>
      <c r="H83" s="50">
        <f t="shared" si="4"/>
        <v>31481.999999999993</v>
      </c>
      <c r="I83" s="57">
        <f t="shared" si="3"/>
        <v>-5881.5000000000073</v>
      </c>
    </row>
    <row r="84" spans="3:9">
      <c r="C84" t="s">
        <v>70</v>
      </c>
      <c r="D84">
        <v>3023504</v>
      </c>
      <c r="E84" s="44">
        <v>81719</v>
      </c>
      <c r="F84" s="50">
        <v>22468.499999999985</v>
      </c>
      <c r="G84" s="50">
        <v>40915</v>
      </c>
      <c r="H84" s="50">
        <f t="shared" si="4"/>
        <v>63383.499999999985</v>
      </c>
      <c r="I84" s="57">
        <f t="shared" si="3"/>
        <v>-18335.500000000015</v>
      </c>
    </row>
    <row r="85" spans="3:9" ht="15" customHeight="1">
      <c r="C85" t="s">
        <v>71</v>
      </c>
      <c r="D85">
        <v>3023309</v>
      </c>
      <c r="E85" s="44">
        <v>36052.5</v>
      </c>
      <c r="F85" s="50">
        <v>11088.499999999996</v>
      </c>
      <c r="G85" s="50">
        <v>18737</v>
      </c>
      <c r="H85" s="50">
        <f t="shared" si="4"/>
        <v>29825.499999999996</v>
      </c>
      <c r="I85" s="57">
        <f t="shared" si="3"/>
        <v>-6227.0000000000036</v>
      </c>
    </row>
    <row r="86" spans="3:9" ht="15" customHeight="1">
      <c r="C86" t="s">
        <v>72</v>
      </c>
      <c r="D86">
        <v>3023307</v>
      </c>
      <c r="E86" s="44">
        <v>34086</v>
      </c>
      <c r="F86" s="50">
        <v>13764.999999999993</v>
      </c>
      <c r="G86" s="50">
        <v>19629</v>
      </c>
      <c r="H86" s="50">
        <f t="shared" si="4"/>
        <v>33393.999999999993</v>
      </c>
      <c r="I86" s="57">
        <f t="shared" ref="I86:I110" si="5">H86-E86</f>
        <v>-692.00000000000728</v>
      </c>
    </row>
    <row r="87" spans="3:9" ht="15" customHeight="1">
      <c r="C87" t="s">
        <v>73</v>
      </c>
      <c r="D87">
        <v>3023509</v>
      </c>
      <c r="E87" s="44">
        <v>67735</v>
      </c>
      <c r="F87" s="50">
        <v>41331.999999999985</v>
      </c>
      <c r="G87" s="50">
        <v>47160</v>
      </c>
      <c r="H87" s="50">
        <f t="shared" ref="H87:H110" si="6">F87+G87</f>
        <v>88491.999999999985</v>
      </c>
      <c r="I87" s="57">
        <f t="shared" si="5"/>
        <v>20756.999999999985</v>
      </c>
    </row>
    <row r="88" spans="3:9" ht="15" customHeight="1">
      <c r="C88" t="s">
        <v>74</v>
      </c>
      <c r="D88">
        <v>3023311</v>
      </c>
      <c r="E88" s="44">
        <v>63583.5</v>
      </c>
      <c r="F88" s="50">
        <v>28895.999999999985</v>
      </c>
      <c r="G88" s="50">
        <v>38493</v>
      </c>
      <c r="H88" s="50">
        <f t="shared" si="6"/>
        <v>67388.999999999985</v>
      </c>
      <c r="I88" s="57">
        <f t="shared" si="5"/>
        <v>3805.4999999999854</v>
      </c>
    </row>
    <row r="89" spans="3:9">
      <c r="C89" t="s">
        <v>75</v>
      </c>
      <c r="D89">
        <v>3023312</v>
      </c>
      <c r="E89" s="44">
        <v>37582</v>
      </c>
      <c r="F89" s="50">
        <v>10196.499999999996</v>
      </c>
      <c r="G89" s="50">
        <v>18737</v>
      </c>
      <c r="H89" s="50">
        <f t="shared" si="6"/>
        <v>28933.499999999996</v>
      </c>
      <c r="I89" s="57">
        <f t="shared" si="5"/>
        <v>-8648.5000000000036</v>
      </c>
    </row>
    <row r="90" spans="3:9" ht="15" customHeight="1">
      <c r="C90" t="s">
        <v>76</v>
      </c>
      <c r="D90">
        <v>3023314</v>
      </c>
      <c r="E90" s="44">
        <v>37145</v>
      </c>
      <c r="F90" s="50">
        <v>11543.999999999993</v>
      </c>
      <c r="G90" s="50">
        <v>19374</v>
      </c>
      <c r="H90" s="50">
        <f t="shared" si="6"/>
        <v>30917.999999999993</v>
      </c>
      <c r="I90" s="57">
        <f t="shared" si="5"/>
        <v>-6227.0000000000073</v>
      </c>
    </row>
    <row r="91" spans="3:9" ht="15" customHeight="1">
      <c r="C91" t="s">
        <v>77</v>
      </c>
      <c r="D91">
        <v>3023313</v>
      </c>
      <c r="E91" s="44">
        <v>27749.5</v>
      </c>
      <c r="F91" s="50">
        <v>11124.499999999996</v>
      </c>
      <c r="G91" s="50">
        <v>15933</v>
      </c>
      <c r="H91" s="50">
        <f t="shared" si="6"/>
        <v>27057.499999999996</v>
      </c>
      <c r="I91" s="57">
        <f t="shared" si="5"/>
        <v>-692.00000000000364</v>
      </c>
    </row>
    <row r="92" spans="3:9">
      <c r="C92" t="s">
        <v>78</v>
      </c>
      <c r="D92">
        <v>3023507</v>
      </c>
      <c r="E92" s="44">
        <v>39985.5</v>
      </c>
      <c r="F92" s="50">
        <v>9012.9999999999964</v>
      </c>
      <c r="G92" s="50">
        <v>18864</v>
      </c>
      <c r="H92" s="50">
        <f t="shared" si="6"/>
        <v>27876.999999999996</v>
      </c>
      <c r="I92" s="57">
        <f t="shared" si="5"/>
        <v>-12108.500000000004</v>
      </c>
    </row>
    <row r="93" spans="3:9">
      <c r="C93" t="s">
        <v>79</v>
      </c>
      <c r="D93">
        <v>3023506</v>
      </c>
      <c r="E93" s="44">
        <v>53532.5</v>
      </c>
      <c r="F93" s="50">
        <v>13345.999999999993</v>
      </c>
      <c r="G93" s="50">
        <v>26002</v>
      </c>
      <c r="H93" s="50">
        <f t="shared" si="6"/>
        <v>39347.999999999993</v>
      </c>
      <c r="I93" s="57">
        <f t="shared" si="5"/>
        <v>-14184.500000000007</v>
      </c>
    </row>
    <row r="94" spans="3:9" ht="15" customHeight="1">
      <c r="C94" t="s">
        <v>80</v>
      </c>
      <c r="D94">
        <v>3022052</v>
      </c>
      <c r="E94" s="44">
        <v>62491</v>
      </c>
      <c r="F94" s="50">
        <v>27566.499999999993</v>
      </c>
      <c r="G94" s="50">
        <v>37346</v>
      </c>
      <c r="H94" s="50">
        <f t="shared" si="6"/>
        <v>64912.499999999993</v>
      </c>
      <c r="I94" s="57">
        <f t="shared" si="5"/>
        <v>2421.4999999999927</v>
      </c>
    </row>
    <row r="95" spans="3:9" ht="15" customHeight="1">
      <c r="C95" t="s">
        <v>81</v>
      </c>
      <c r="D95">
        <v>3022070</v>
      </c>
      <c r="E95" s="44">
        <v>18354</v>
      </c>
      <c r="F95" s="50">
        <v>12235.499999999996</v>
      </c>
      <c r="G95" s="50">
        <v>13384</v>
      </c>
      <c r="H95" s="50">
        <f t="shared" si="6"/>
        <v>25619.499999999996</v>
      </c>
      <c r="I95" s="57">
        <f t="shared" si="5"/>
        <v>7265.4999999999964</v>
      </c>
    </row>
    <row r="96" spans="3:9" ht="15" customHeight="1">
      <c r="C96" t="s">
        <v>82</v>
      </c>
      <c r="D96">
        <v>3023316</v>
      </c>
      <c r="E96" s="44">
        <v>32556.5</v>
      </c>
      <c r="F96" s="50">
        <v>17497.499999999993</v>
      </c>
      <c r="G96" s="50">
        <v>21286</v>
      </c>
      <c r="H96" s="50">
        <f t="shared" si="6"/>
        <v>38783.499999999993</v>
      </c>
      <c r="I96" s="57">
        <f t="shared" si="5"/>
        <v>6226.9999999999927</v>
      </c>
    </row>
    <row r="97" spans="2:9" ht="15" customHeight="1">
      <c r="C97" t="s">
        <v>83</v>
      </c>
      <c r="D97">
        <v>3022055</v>
      </c>
      <c r="E97" s="44">
        <v>20976</v>
      </c>
      <c r="F97" s="50">
        <v>15950.499999999996</v>
      </c>
      <c r="G97" s="50">
        <v>16443</v>
      </c>
      <c r="H97" s="50">
        <f t="shared" si="6"/>
        <v>32393.499999999996</v>
      </c>
      <c r="I97" s="57">
        <f t="shared" si="5"/>
        <v>11417.499999999996</v>
      </c>
    </row>
    <row r="98" spans="2:9">
      <c r="C98" t="s">
        <v>84</v>
      </c>
      <c r="D98">
        <v>3022057</v>
      </c>
      <c r="E98" s="44">
        <v>56810</v>
      </c>
      <c r="F98" s="50">
        <v>13837.499999999993</v>
      </c>
      <c r="G98" s="50">
        <v>27404</v>
      </c>
      <c r="H98" s="50">
        <f t="shared" si="6"/>
        <v>41241.499999999993</v>
      </c>
      <c r="I98" s="57">
        <f t="shared" si="5"/>
        <v>-15568.500000000007</v>
      </c>
    </row>
    <row r="99" spans="2:9" ht="15" customHeight="1">
      <c r="C99" t="s">
        <v>85</v>
      </c>
      <c r="D99">
        <v>3022049</v>
      </c>
      <c r="E99" s="44">
        <v>0</v>
      </c>
      <c r="F99" s="50">
        <v>646.49999999999818</v>
      </c>
      <c r="G99" s="50">
        <v>4971</v>
      </c>
      <c r="H99" s="50">
        <f t="shared" si="6"/>
        <v>5617.4999999999982</v>
      </c>
      <c r="I99" s="57">
        <f t="shared" si="5"/>
        <v>5617.4999999999982</v>
      </c>
    </row>
    <row r="100" spans="2:9" ht="15" customHeight="1">
      <c r="C100" t="s">
        <v>86</v>
      </c>
      <c r="D100">
        <v>3022076</v>
      </c>
      <c r="E100" s="44">
        <v>56373</v>
      </c>
      <c r="F100" s="50">
        <v>21739.999999999993</v>
      </c>
      <c r="G100" s="50">
        <v>31865</v>
      </c>
      <c r="H100" s="50">
        <f t="shared" si="6"/>
        <v>53604.999999999993</v>
      </c>
      <c r="I100" s="57">
        <f t="shared" si="5"/>
        <v>-2768.0000000000073</v>
      </c>
    </row>
    <row r="101" spans="2:9" ht="15" customHeight="1">
      <c r="C101" t="s">
        <v>87</v>
      </c>
      <c r="D101">
        <v>3022060</v>
      </c>
      <c r="E101" s="44">
        <v>47414.5</v>
      </c>
      <c r="F101" s="50">
        <v>21066.499999999993</v>
      </c>
      <c r="G101" s="50">
        <v>28424</v>
      </c>
      <c r="H101" s="50">
        <f t="shared" si="6"/>
        <v>49490.499999999993</v>
      </c>
      <c r="I101" s="57">
        <f t="shared" si="5"/>
        <v>2075.9999999999927</v>
      </c>
    </row>
    <row r="102" spans="2:9" ht="15" customHeight="1">
      <c r="C102" t="s">
        <v>88</v>
      </c>
      <c r="D102">
        <v>3023518</v>
      </c>
      <c r="E102" s="44">
        <v>34960</v>
      </c>
      <c r="F102" s="50">
        <v>16532.499999999993</v>
      </c>
      <c r="G102" s="50">
        <v>21541</v>
      </c>
      <c r="H102" s="50">
        <f t="shared" si="6"/>
        <v>38073.499999999993</v>
      </c>
      <c r="I102" s="57">
        <f t="shared" si="5"/>
        <v>3113.4999999999927</v>
      </c>
    </row>
    <row r="103" spans="2:9" ht="15" customHeight="1">
      <c r="C103" t="s">
        <v>89</v>
      </c>
      <c r="D103">
        <v>3022054</v>
      </c>
      <c r="E103" s="44">
        <v>34304.5</v>
      </c>
      <c r="F103" s="50">
        <v>12326.999999999996</v>
      </c>
      <c r="G103" s="50">
        <v>18864</v>
      </c>
      <c r="H103" s="50">
        <f t="shared" si="6"/>
        <v>31190.999999999996</v>
      </c>
      <c r="I103" s="57">
        <f t="shared" si="5"/>
        <v>-3113.5000000000036</v>
      </c>
    </row>
    <row r="104" spans="2:9" s="27" customFormat="1" ht="15" customHeight="1">
      <c r="C104" s="27" t="s">
        <v>90</v>
      </c>
      <c r="E104" s="45">
        <v>4124187.5</v>
      </c>
      <c r="F104" s="55">
        <f>SUM(F22:F103)</f>
        <v>1750703.9999999998</v>
      </c>
      <c r="G104" s="55">
        <f t="shared" ref="G104:I104" si="7">SUM(G22:G103)</f>
        <v>2376630</v>
      </c>
      <c r="H104" s="55">
        <f t="shared" si="7"/>
        <v>4127334</v>
      </c>
      <c r="I104" s="60">
        <f t="shared" si="7"/>
        <v>3146.4999999993615</v>
      </c>
    </row>
    <row r="105" spans="2:9" s="27" customFormat="1" ht="15" customHeight="1">
      <c r="E105" s="46"/>
      <c r="F105" s="56"/>
      <c r="G105" s="56"/>
      <c r="H105" s="56"/>
      <c r="I105" s="61"/>
    </row>
    <row r="106" spans="2:9" ht="15" customHeight="1">
      <c r="B106" t="s">
        <v>91</v>
      </c>
      <c r="C106" t="s">
        <v>92</v>
      </c>
      <c r="D106">
        <v>3021100</v>
      </c>
      <c r="E106" s="44">
        <v>0</v>
      </c>
      <c r="F106" s="50">
        <v>109</v>
      </c>
      <c r="G106" s="50">
        <v>510</v>
      </c>
      <c r="H106" s="50">
        <f t="shared" si="6"/>
        <v>619</v>
      </c>
      <c r="I106" s="57">
        <f t="shared" si="5"/>
        <v>619</v>
      </c>
    </row>
    <row r="107" spans="2:9" ht="15" customHeight="1">
      <c r="C107" s="27" t="s">
        <v>93</v>
      </c>
      <c r="E107" s="45">
        <f>E106</f>
        <v>0</v>
      </c>
      <c r="F107" s="52">
        <f t="shared" ref="F107:I107" si="8">F106</f>
        <v>109</v>
      </c>
      <c r="G107" s="52">
        <f t="shared" si="8"/>
        <v>510</v>
      </c>
      <c r="H107" s="52">
        <f t="shared" si="8"/>
        <v>619</v>
      </c>
      <c r="I107" s="62">
        <f t="shared" si="8"/>
        <v>619</v>
      </c>
    </row>
    <row r="108" spans="2:9" ht="15" customHeight="1">
      <c r="C108" s="27"/>
      <c r="E108" s="46"/>
      <c r="F108" s="42"/>
      <c r="G108" s="42"/>
      <c r="H108" s="42"/>
      <c r="I108" s="59"/>
    </row>
    <row r="109" spans="2:9" ht="15" customHeight="1">
      <c r="B109" t="s">
        <v>94</v>
      </c>
      <c r="C109" t="s">
        <v>95</v>
      </c>
      <c r="D109">
        <v>3027005</v>
      </c>
      <c r="E109" s="44">
        <v>5244</v>
      </c>
      <c r="F109" s="50">
        <v>4369.9999999999991</v>
      </c>
      <c r="G109" s="50">
        <v>4334</v>
      </c>
      <c r="H109" s="50">
        <f t="shared" si="6"/>
        <v>8704</v>
      </c>
      <c r="I109" s="57">
        <f t="shared" si="5"/>
        <v>3460</v>
      </c>
    </row>
    <row r="110" spans="2:9" ht="15" customHeight="1">
      <c r="C110" t="s">
        <v>96</v>
      </c>
      <c r="D110">
        <v>3027009</v>
      </c>
      <c r="E110" s="44">
        <v>8303</v>
      </c>
      <c r="F110" s="50">
        <v>2366.4999999999991</v>
      </c>
      <c r="G110" s="50">
        <v>4207</v>
      </c>
      <c r="H110" s="50">
        <f t="shared" si="6"/>
        <v>6573.4999999999991</v>
      </c>
      <c r="I110" s="57">
        <f t="shared" si="5"/>
        <v>-1729.5000000000009</v>
      </c>
    </row>
    <row r="111" spans="2:9" ht="15" customHeight="1">
      <c r="C111" s="27" t="s">
        <v>97</v>
      </c>
      <c r="E111" s="47">
        <f>SUM(E109:E110)</f>
        <v>13547</v>
      </c>
      <c r="F111" s="43">
        <f t="shared" ref="F111:I111" si="9">SUM(F109:F110)</f>
        <v>6736.4999999999982</v>
      </c>
      <c r="G111" s="43">
        <f t="shared" si="9"/>
        <v>8541</v>
      </c>
      <c r="H111" s="43">
        <f t="shared" si="9"/>
        <v>15277.5</v>
      </c>
      <c r="I111" s="63">
        <f t="shared" si="9"/>
        <v>1730.4999999999991</v>
      </c>
    </row>
    <row r="112" spans="2:9" ht="35.25" customHeight="1">
      <c r="C112" s="27" t="s">
        <v>100</v>
      </c>
      <c r="E112" s="47">
        <f>E111+E104+E20</f>
        <v>4225353</v>
      </c>
      <c r="F112" s="43">
        <f>F111+F104+F20</f>
        <v>1822789.9999999998</v>
      </c>
      <c r="G112" s="43">
        <f>G111+G104+G20</f>
        <v>2453108</v>
      </c>
      <c r="H112" s="43">
        <f>H111+H104+H20</f>
        <v>4142611.5</v>
      </c>
      <c r="I112" s="63">
        <f>I111+I104+I20</f>
        <v>50544.999999999345</v>
      </c>
    </row>
    <row r="113" spans="9:9">
      <c r="I113" s="40"/>
    </row>
  </sheetData>
  <sheetProtection sheet="1" objects="1" scenarios="1"/>
  <mergeCells count="7">
    <mergeCell ref="B9:I9"/>
    <mergeCell ref="B10:I10"/>
    <mergeCell ref="B11:I11"/>
    <mergeCell ref="C2:J2"/>
    <mergeCell ref="B3:C4"/>
    <mergeCell ref="B6:C6"/>
    <mergeCell ref="E3:F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Pupil Premium</vt:lpstr>
      <vt:lpstr>UIFSM</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Support</dc:creator>
  <cp:lastModifiedBy>Support</cp:lastModifiedBy>
  <dcterms:created xsi:type="dcterms:W3CDTF">2016-07-05T10:32:36Z</dcterms:created>
  <dcterms:modified xsi:type="dcterms:W3CDTF">2016-07-05T13:24:24Z</dcterms:modified>
</cp:coreProperties>
</file>